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5.xml.rels" ContentType="application/vnd.openxmlformats-package.relationships+xml"/>
  <Override PartName="/xl/worksheets/_rels/sheet4.xml.rels" ContentType="application/vnd.openxmlformats-package.relationships+xml"/>
  <Override PartName="/xl/worksheets/_rels/sheet6.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6" firstSheet="0" activeTab="4"/>
  </bookViews>
  <sheets>
    <sheet name="Chomage" sheetId="1" state="visible" r:id="rId2"/>
    <sheet name="Prison" sheetId="2" state="visible" r:id="rId3"/>
    <sheet name="Suicides" sheetId="3" state="visible" r:id="rId4"/>
    <sheet name="Viols" sheetId="4" state="visible" r:id="rId5"/>
    <sheet name="Dépression" sheetId="5" state="visible" r:id="rId6"/>
    <sheet name="Solitude" sheetId="6" state="visible" r:id="rId7"/>
    <sheet name="Avortements" sheetId="7" state="visible" r:id="rId8"/>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<sst xmlns="http://schemas.openxmlformats.org/spreadsheetml/2006/main" count="448" uniqueCount="330">
  <si>
    <t xml:space="preserve">Pour voir la tambouille de l'Etat concernant les années précédentes, aller voir le tableau plus à droite. J'ai conservé les anciens chiffres. </t>
  </si>
  <si>
    <t xml:space="preserve">Femmes</t>
  </si>
  <si>
    <t xml:space="preserve">Hommes</t>
  </si>
  <si>
    <t xml:space="preserve">Ensemble</t>
  </si>
  <si>
    <t xml:space="preserve">Année</t>
  </si>
  <si>
    <t xml:space="preserve">Trimestre</t>
  </si>
  <si>
    <t xml:space="preserve">TAUX DE CHOMAGE MASCULINS ET FEMININS.</t>
  </si>
  <si>
    <t xml:space="preserve">5.6</t>
  </si>
  <si>
    <t xml:space="preserve">Date</t>
  </si>
  <si>
    <t xml:space="preserve">2003T1</t>
  </si>
  <si>
    <t xml:space="preserve">2003T2</t>
  </si>
  <si>
    <t xml:space="preserve">2003T3</t>
  </si>
  <si>
    <t xml:space="preserve">2003T4</t>
  </si>
  <si>
    <t xml:space="preserve">2004T1</t>
  </si>
  <si>
    <t xml:space="preserve">2004T2</t>
  </si>
  <si>
    <t xml:space="preserve">2004T3</t>
  </si>
  <si>
    <t xml:space="preserve">2004T4</t>
  </si>
  <si>
    <t xml:space="preserve">2005T1</t>
  </si>
  <si>
    <t xml:space="preserve">2005T2</t>
  </si>
  <si>
    <t xml:space="preserve">2005T3</t>
  </si>
  <si>
    <t xml:space="preserve">2005T4</t>
  </si>
  <si>
    <t xml:space="preserve">2006T1</t>
  </si>
  <si>
    <t xml:space="preserve">2006T2</t>
  </si>
  <si>
    <t xml:space="preserve">2006T3</t>
  </si>
  <si>
    <t xml:space="preserve">2006T4</t>
  </si>
  <si>
    <t xml:space="preserve">2007T1</t>
  </si>
  <si>
    <t xml:space="preserve">2007T2</t>
  </si>
  <si>
    <t xml:space="preserve">2007T3</t>
  </si>
  <si>
    <t xml:space="preserve">2007T4</t>
  </si>
  <si>
    <t xml:space="preserve">2008T1</t>
  </si>
  <si>
    <t xml:space="preserve">2008T2</t>
  </si>
  <si>
    <t xml:space="preserve">2008T3</t>
  </si>
  <si>
    <t xml:space="preserve">2008T4</t>
  </si>
  <si>
    <t xml:space="preserve">2009T1</t>
  </si>
  <si>
    <t xml:space="preserve">2009T2</t>
  </si>
  <si>
    <t xml:space="preserve">2009T3</t>
  </si>
  <si>
    <t xml:space="preserve">2009T4</t>
  </si>
  <si>
    <t xml:space="preserve">2010T1</t>
  </si>
  <si>
    <t xml:space="preserve">2010T2</t>
  </si>
  <si>
    <t xml:space="preserve">2010T3</t>
  </si>
  <si>
    <t xml:space="preserve">2010T4</t>
  </si>
  <si>
    <t xml:space="preserve">2011T1</t>
  </si>
  <si>
    <t xml:space="preserve">2011T2</t>
  </si>
  <si>
    <t xml:space="preserve">2011T3</t>
  </si>
  <si>
    <t xml:space="preserve">2011T4</t>
  </si>
  <si>
    <t xml:space="preserve">2012T1</t>
  </si>
  <si>
    <t xml:space="preserve">2012T2</t>
  </si>
  <si>
    <t xml:space="preserve">2012T3</t>
  </si>
  <si>
    <t xml:space="preserve">2012T4</t>
  </si>
  <si>
    <t xml:space="preserve">2013T1</t>
  </si>
  <si>
    <t xml:space="preserve">2013T2</t>
  </si>
  <si>
    <t xml:space="preserve">2013T3</t>
  </si>
  <si>
    <t xml:space="preserve">2013T4</t>
  </si>
  <si>
    <t xml:space="preserve">2014T1(p)</t>
  </si>
  <si>
    <t xml:space="preserve">5.7</t>
  </si>
  <si>
    <t xml:space="preserve">Données share a graph</t>
  </si>
  <si>
    <t xml:space="preserve">5.9</t>
  </si>
  <si>
    <t xml:space="preserve">2003T1;T2;T3;T4;2004T1;T2;T3;T4;2005T1;T2;T3;T4;2006T1;T2;T3;T4;2007T1;T2;T3;T4;2008T1;T2;T3;T4;2009T1;T2;T3;T4;2010T1;T2;T3;T4;2011T1;T2;T3;T4;2012T1;T2;T3;T4;2013T1;T2;T3;T4;2014T1;T2;T3;T4;2015T1;T2;T3;T4;2016T1;T2</t>
  </si>
  <si>
    <t xml:space="preserve">6.0</t>
  </si>
  <si>
    <t xml:space="preserve">Femmes;Area;5,7;5,8;5,6;5,9;6,2;5,9;6;5,9;5,7;5,9;6,1;6,2;6,2;5,9;6,1;5,4;5,6;5,4;5,2;4,9;4,6;4,8;4,9;5,1;5,5;5,9;5,9;5,9;5,9;5,9;6;6,1;6,1;5,9;6;6;6;6,3;6,2;6,4;6,5;6,7;6,5;6,6;6,4;6,5;6,6;6,6;6,5;6,5;6,5;6,4;6,5;6,4</t>
  </si>
  <si>
    <r>
      <rPr>
        <sz val="10"/>
        <rFont val="Arial"/>
        <family val="2"/>
      </rPr>
      <t xml:space="preserve">L’INSEE a changé sa présentation, simplifié. Or il est difficile de retrouver les anciennes données qui ne correspondent à rien à cette adresse : </t>
    </r>
    <r>
      <rPr>
        <sz val="10"/>
        <color rgb="FF0000FF"/>
        <rFont val="Arial"/>
        <family val="2"/>
      </rPr>
      <t xml:space="preserve">http://www.bdm.insee.fr/bdm2/choixTheme;jsessionid=7BFE7C2AE0D689731B40A4BB20E0B09B?code=47#arbo:montrerbranches=theme47/theme49/theme399</t>
    </r>
  </si>
  <si>
    <t xml:space="preserve">Constat au 01/2017</t>
  </si>
  <si>
    <t xml:space="preserve">Hommes;Area;5,5;5,6;5,6;5,9;5,8;5,8;5,9;6;5,9;5,9;5,9;5,9;6;6;5,8;5,8;5,7;5,5;5,6;5;4,9;4,9;5,1;5,2;6,1;6,6;6,5;6,9;6,8;6,6;6,5;6,2;6,2;6,3;6,4;6,7;6,9;7;7,2;7,5;7,7;7,7;7,7;7,4;7,7;7,6;7,8;8;7,9;8,1;8,2;8;7,8;7,6</t>
  </si>
  <si>
    <t xml:space="preserve">Sources des données :</t>
  </si>
  <si>
    <t xml:space="preserve">Pour des sources récentes :</t>
  </si>
  <si>
    <t xml:space="preserve">Pour la série longue</t>
  </si>
  <si>
    <t xml:space="preserve">En fait les données ont été changées !</t>
  </si>
  <si>
    <t xml:space="preserve">http://www.insee.fr/fr/indicateurs/ind14/20131205/sl_partdanspop.xls</t>
  </si>
  <si>
    <t xml:space="preserve">http://www.insee.fr/fr/themes/info-rapide.asp?id=14</t>
  </si>
  <si>
    <t xml:space="preserve">http://www.insee.fr/fr/indicateurs/ind14/20140605/sl_partdanspop.xls</t>
  </si>
  <si>
    <t xml:space="preserve">A noter que les prévisions donnaient des chiffres victimaires pour les femmes  :</t>
  </si>
  <si>
    <r>
      <rPr>
        <sz val="10"/>
        <rFont val="Arial"/>
        <family val="2"/>
      </rPr>
      <t xml:space="preserve">Par contre le site de l’Insee gère désormais les données et les graphiques, j’ai donc utilisé l’adresse : </t>
    </r>
    <r>
      <rPr>
        <sz val="10"/>
        <color rgb="FF0000FF"/>
        <rFont val="Arial"/>
        <family val="2"/>
      </rPr>
      <t xml:space="preserve">http://www.bdm.insee.fr/bdm2/choixCriteres?codeGroupe=1537</t>
    </r>
    <r>
      <rPr>
        <sz val="10"/>
        <rFont val="Arial"/>
        <family val="2"/>
      </rPr>
      <t xml:space="preserve"> pour les données 15 64 ans, hommes femmes chôma à partir de 2003 en trimestres</t>
    </r>
  </si>
  <si>
    <t xml:space="preserve">5.8</t>
  </si>
  <si>
    <t xml:space="preserve">J'ai utilisé les données rectifiées qui intègrent l'ensemble d'une classe d'âge par sexe qui a la possibilité de travailler</t>
  </si>
  <si>
    <t xml:space="preserve">hommes</t>
  </si>
  <si>
    <t xml:space="preserve">femmes</t>
  </si>
  <si>
    <t xml:space="preserve">En retard en terme d'information sociale, les données non rectifiées qui sont utilisées dans les journaux viennent tout juste faire apparaître un chômage supérieur des hommes en décembre 2013, alors que les données rectifiées avaient montré cette évolution 4 ans auparavant.</t>
  </si>
  <si>
    <t xml:space="preserve">6.1</t>
  </si>
  <si>
    <t xml:space="preserve">5.4</t>
  </si>
  <si>
    <t xml:space="preserve">5.0</t>
  </si>
  <si>
    <t xml:space="preserve">4.8</t>
  </si>
  <si>
    <t xml:space="preserve">4.9</t>
  </si>
  <si>
    <t xml:space="preserve">5.2</t>
  </si>
  <si>
    <t xml:space="preserve">6.2</t>
  </si>
  <si>
    <t xml:space="preserve">6.4</t>
  </si>
  <si>
    <t xml:space="preserve">6.3</t>
  </si>
  <si>
    <t xml:space="preserve">6.5</t>
  </si>
  <si>
    <t xml:space="preserve">6.7</t>
  </si>
  <si>
    <t xml:space="preserve">7.0</t>
  </si>
  <si>
    <t xml:space="preserve">7.1</t>
  </si>
  <si>
    <t xml:space="preserve">2017-T4</t>
  </si>
  <si>
    <t xml:space="preserve">7.2</t>
  </si>
  <si>
    <t xml:space="preserve">2003-T1</t>
  </si>
  <si>
    <t xml:space="preserve">2003-T2</t>
  </si>
  <si>
    <t xml:space="preserve">2003-T3</t>
  </si>
  <si>
    <t xml:space="preserve">2003-T4</t>
  </si>
  <si>
    <t xml:space="preserve">2004-T1</t>
  </si>
  <si>
    <t xml:space="preserve">2004-T2</t>
  </si>
  <si>
    <t xml:space="preserve">7.3</t>
  </si>
  <si>
    <t xml:space="preserve">2004-T3</t>
  </si>
  <si>
    <t xml:space="preserve">2004-T4</t>
  </si>
  <si>
    <t xml:space="preserve">2005-T1</t>
  </si>
  <si>
    <t xml:space="preserve">https://www.insee.fr/fr/statistiques/series/103167923?AGE=2410918</t>
  </si>
  <si>
    <t xml:space="preserve">2005-T2</t>
  </si>
  <si>
    <t xml:space="preserve">2005-T3</t>
  </si>
  <si>
    <t xml:space="preserve">2005-T4</t>
  </si>
  <si>
    <t xml:space="preserve">Prévisions</t>
  </si>
  <si>
    <t xml:space="preserve">2006-T1</t>
  </si>
  <si>
    <t xml:space="preserve">2006-T2</t>
  </si>
  <si>
    <t xml:space="preserve">2006-T3</t>
  </si>
  <si>
    <t xml:space="preserve">2006-T4</t>
  </si>
  <si>
    <t xml:space="preserve">6.6</t>
  </si>
  <si>
    <t xml:space="preserve">2007-T1</t>
  </si>
  <si>
    <t xml:space="preserve">6.8</t>
  </si>
  <si>
    <t xml:space="preserve">2007-T2</t>
  </si>
  <si>
    <t xml:space="preserve">2007-T3</t>
  </si>
  <si>
    <t xml:space="preserve">2007-T4</t>
  </si>
  <si>
    <t xml:space="preserve">2008-T1</t>
  </si>
  <si>
    <t xml:space="preserve">2008-T2</t>
  </si>
  <si>
    <t xml:space="preserve">2008-T3</t>
  </si>
  <si>
    <t xml:space="preserve">2008-T4</t>
  </si>
  <si>
    <t xml:space="preserve">2009-T1</t>
  </si>
  <si>
    <t xml:space="preserve">2009-T2</t>
  </si>
  <si>
    <t xml:space="preserve">2009-T3</t>
  </si>
  <si>
    <t xml:space="preserve">2009-T4</t>
  </si>
  <si>
    <t xml:space="preserve">2010-T1</t>
  </si>
  <si>
    <t xml:space="preserve">2010-T2</t>
  </si>
  <si>
    <t xml:space="preserve">2010-T3</t>
  </si>
  <si>
    <t xml:space="preserve">2010-T4</t>
  </si>
  <si>
    <t xml:space="preserve">2011-T1</t>
  </si>
  <si>
    <t xml:space="preserve">2011-T2</t>
  </si>
  <si>
    <t xml:space="preserve">2011-T3</t>
  </si>
  <si>
    <t xml:space="preserve">2011-T4</t>
  </si>
  <si>
    <t xml:space="preserve">2012-T1</t>
  </si>
  <si>
    <t xml:space="preserve">2012-T2</t>
  </si>
  <si>
    <t xml:space="preserve">2012-T3</t>
  </si>
  <si>
    <t xml:space="preserve">2012-T4</t>
  </si>
  <si>
    <t xml:space="preserve">2013-T1</t>
  </si>
  <si>
    <t xml:space="preserve">2013-T2</t>
  </si>
  <si>
    <t xml:space="preserve">2013-T3</t>
  </si>
  <si>
    <t xml:space="preserve">2013-T4</t>
  </si>
  <si>
    <t xml:space="preserve">2014-T1</t>
  </si>
  <si>
    <t xml:space="preserve">2014-T2</t>
  </si>
  <si>
    <t xml:space="preserve">2014-T3</t>
  </si>
  <si>
    <t xml:space="preserve">2014-T4</t>
  </si>
  <si>
    <t xml:space="preserve">2015-T1</t>
  </si>
  <si>
    <t xml:space="preserve">2015-T2</t>
  </si>
  <si>
    <t xml:space="preserve">2015-T3</t>
  </si>
  <si>
    <t xml:space="preserve">2015-T4</t>
  </si>
  <si>
    <t xml:space="preserve">2016-T1</t>
  </si>
  <si>
    <t xml:space="preserve">2016-T2</t>
  </si>
  <si>
    <t xml:space="preserve">2016-T3</t>
  </si>
  <si>
    <t xml:space="preserve">2016-T4</t>
  </si>
  <si>
    <t xml:space="preserve">2017-T1</t>
  </si>
  <si>
    <t xml:space="preserve">2017-T2</t>
  </si>
  <si>
    <t xml:space="preserve">2017-T3</t>
  </si>
  <si>
    <t xml:space="preserve">Tableau des prisonniers hommes et femmes en France depuis 1968</t>
  </si>
  <si>
    <t xml:space="preserve">Années</t>
  </si>
  <si>
    <t xml:space="preserve">Semi-libertés et placements extérieurs hébergés à rajouter</t>
  </si>
  <si>
    <t xml:space="preserve">Personnes écrouées (détenus, préventive, bracelet électronique)</t>
  </si>
  <si>
    <t xml:space="preserve">Sources : "130 années de stats pénitentières en France" Marie-Danièle Barré </t>
  </si>
  <si>
    <t xml:space="preserve">http://www.persee.fr/web/revues/home/prescript/article/ds_0378-7931_1986_num_10_2_1471</t>
  </si>
  <si>
    <t xml:space="preserve">Sources : "Etudes sur les prisonniers étrangers" Rapport 2004 Assemblée nationale</t>
  </si>
  <si>
    <t xml:space="preserve">http://www.cncdh.fr/sites/default/files/04.11.18_etude_sur_les_etrangers_detenus.pdf</t>
  </si>
  <si>
    <t xml:space="preserve">Sources : ministère justice</t>
  </si>
  <si>
    <t xml:space="preserve">http://www.justice.gouv.fr/art_pix/juillet_publication_ppsmj_1980_2012.pdf</t>
  </si>
  <si>
    <t xml:space="preserve">Statistiques mensuelles du ministère de la justice</t>
  </si>
  <si>
    <t xml:space="preserve">Observatoire des prisons 2012</t>
  </si>
  <si>
    <t xml:space="preserve">http://www.inhesj.fr/sites/default/files/rapport_ondrp_2012_3.pdf</t>
  </si>
  <si>
    <t xml:space="preserve">www.justice.gouv.fr/art_pix/mensuelle_inTERnet_janvier_2013.pdf</t>
  </si>
  <si>
    <t xml:space="preserve">1632+?</t>
  </si>
  <si>
    <t xml:space="preserve">http://www.justice.gouv.fr/prison-et-reinsertion-10036/les-chiffres-clefs-10041/ladministration-penitentiaire-en-chiffres-au-1er-janvier-2012-24145.html</t>
  </si>
  <si>
    <t xml:space="preserve">1643+377</t>
  </si>
  <si>
    <t xml:space="preserve">http://www.justice.gouv.fr/prison-et-reinsertion-10036/les-chiffres-clefs-10041/ladministration-penitentiaire-en-chiffres-au-1er-janvier-2011-17322.html</t>
  </si>
  <si>
    <t xml:space="preserve">1665+516</t>
  </si>
  <si>
    <t xml:space="preserve">http://www.justice.gouv.fr/prison-et-reinsertion-10036/les-chiffres-clefs-10041/statistiques-mensuelles-de-la-population-detenue-et-ecrouee-22211.html</t>
  </si>
  <si>
    <t xml:space="preserve">1554+369</t>
  </si>
  <si>
    <t xml:space="preserve">http://www.justice.gouv.fr/prison-et-reinsertion-10036/les-chiffres-clefs-10041/statistiques-mensuelles-de-la-population-detenue-et-ecrouee-22212.html</t>
  </si>
  <si>
    <t xml:space="preserve">1857+371</t>
  </si>
  <si>
    <t xml:space="preserve">http://www.inhesj.fr/sites/default/files/files/ondrp_ra-2013/demographie_placement_sous_ecrou_cr.pdf</t>
  </si>
  <si>
    <t xml:space="preserve">http://www.justice.gouv.fr/prison-et-reinsertion-10036/les-chiffres-clefs-10041/statistiques-mensuelles-de-la-population-detenue-et-ecrouee-22214.html</t>
  </si>
  <si>
    <t xml:space="preserve">1785+403</t>
  </si>
  <si>
    <t xml:space="preserve">ACCES DIRECT AUX STATS MENSUELLES :</t>
  </si>
  <si>
    <t xml:space="preserve">http://www.justice.gouv.fr/prison-et-reinsertion-10036/les-chiffres-clefs-10041/statistiques-mensuelles-de-la-population-detenue-et-ecrouee-22215.html</t>
  </si>
  <si>
    <t xml:space="preserve">1765+375</t>
  </si>
  <si>
    <t xml:space="preserve">http://www.justice.gouv.fr/budget-et-statistiques-10054/statistiques-mensuelles-de-la-population-detenue-et-ecrouee-26570.html</t>
  </si>
  <si>
    <r>
      <rPr>
        <sz val="10"/>
        <rFont val="Arial"/>
        <family val="2"/>
      </rPr>
      <t xml:space="preserve">J’ai utilisé les chiffres au 1</t>
    </r>
    <r>
      <rPr>
        <vertAlign val="superscript"/>
        <sz val="10"/>
        <rFont val="Arial"/>
        <family val="2"/>
      </rPr>
      <t xml:space="preserve">er</t>
    </r>
    <r>
      <rPr>
        <sz val="10"/>
        <rFont val="Arial"/>
        <family val="2"/>
      </rPr>
      <t xml:space="preserve"> décembre de l’année</t>
    </r>
  </si>
  <si>
    <t xml:space="preserve">La statistique mensuelle de la population écrouée distingue, depuis mars 2004, les personnes écrouées détenues des personnes écrouées non hébergées. Cette dernière catégorie regroupe les personnes qui exécutent leur peine sous le régime du placement sous surveillance électronique ou qui bénéficient d'une mesure de placement à l'extérieur sans hébergement dans un établissement pénitentière.</t>
  </si>
  <si>
    <t xml:space="preserve">J'ai repris le chiffre TOTAL de personnes en cours de condamnation</t>
  </si>
  <si>
    <t xml:space="preserve">Taux de suicide pour 100 000 habitants par sexe en France depuis 1968</t>
  </si>
  <si>
    <t xml:space="preserve">Hommes </t>
  </si>
  <si>
    <t xml:space="preserve">Population Française</t>
  </si>
  <si>
    <t xml:space="preserve">Nombre hommes</t>
  </si>
  <si>
    <t xml:space="preserve">Nombre femmes</t>
  </si>
  <si>
    <t xml:space="preserve">Source sur la baisse du nombre du suicide grâce à une meilleure prise des antidépresseurs :</t>
  </si>
  <si>
    <t xml:space="preserve">http://www.futura-sciences.com/magazines/sante/infos/actu/d/sante-europe-sous-antidepresseurs-moins-suicidaire-47679/</t>
  </si>
  <si>
    <t xml:space="preserve">Sources</t>
  </si>
  <si>
    <t xml:space="preserve">Sources :</t>
  </si>
  <si>
    <t xml:space="preserve">INSEE</t>
  </si>
  <si>
    <t xml:space="preserve">PERSEE variation sur les suicides en France</t>
  </si>
  <si>
    <t xml:space="preserve">http://www.insee.fr/fr/publications-et-services/dossiers_web/dev_durable/xls/taux_deces_suicide.xls</t>
  </si>
  <si>
    <t xml:space="preserve">http://www.persee.fr/web/revues/home/prescript/article/pop_0032-4663_1995_num_50_4_6024</t>
  </si>
  <si>
    <t xml:space="preserve">Évaluation de la qualité des données de mortalité par suicide :« Biais et impact sur les données nationales en France,à partir des causes indéterminées quant à l’intention »Jean-Loup CHAPPERT, Françoise PEQUIGNOT,Gérard PAVILLON, Eric JOUGLA</t>
  </si>
  <si>
    <t xml:space="preserve">Centre d'épidémiologie sur les causes médicales de décès CépiDc INSERM n° 30 – avril 2003</t>
  </si>
  <si>
    <t xml:space="preserve">Impossible d'obtenir les chiffres 2013 au 12/07/2014 : ils doivent être particulièrement mauvais. </t>
  </si>
  <si>
    <t xml:space="preserve">Toujours pas de chiffres en janvier 2017</t>
  </si>
  <si>
    <t xml:space="preserve">Chiffres obtenus par le biais de l'OCDE (archives). Ils montrent que les chiffres ont été trafiqués </t>
  </si>
  <si>
    <t xml:space="preserve">les années précédentes et qu'ils ont été sous-estimés par les organismes français depuis des</t>
  </si>
  <si>
    <t xml:space="preserve">années pour les hommes, et que par contre, ils ont été sur-estimés pour les femmes</t>
  </si>
  <si>
    <t xml:space="preserve">La France est un des derniers pays à donner ses chiffres à l'international : seules l'Italie, le Canada, la Nouvelle Zélande et la Russie font pire. </t>
  </si>
  <si>
    <t xml:space="preserve">Pour résumer, ce 12/05/2018, je n'ai pas les chiffres de 2014 !</t>
  </si>
  <si>
    <t xml:space="preserve">https://data.oecd.org/fr/healthstat/taux-de-suicide.htm</t>
  </si>
  <si>
    <t xml:space="preserve">Population carcérale hommes</t>
  </si>
  <si>
    <t xml:space="preserve">Prisonniers pour viol</t>
  </si>
  <si>
    <t xml:space="preserve">Taux de prisonnier pour viol pour 100000 hab</t>
  </si>
  <si>
    <t xml:space="preserve">1980-2012 chiffres de la statistique penitentière</t>
  </si>
  <si>
    <t xml:space="preserve">Ancien chiffres </t>
  </si>
  <si>
    <t xml:space="preserve">statistiques</t>
  </si>
  <si>
    <t xml:space="preserve">utilisés dans l'article</t>
  </si>
  <si>
    <t xml:space="preserve">explosion des viols</t>
  </si>
  <si>
    <t xml:space="preserve">Obervatoire de la délinquance 2008</t>
  </si>
  <si>
    <t xml:space="preserve">dépression etc...</t>
  </si>
  <si>
    <t xml:space="preserve">www.atec-tours.com/servlet/com.univ.collaboratif.utils.LectureFichiergw?FID_FICHE=710&amp;OBJET=0017&amp;ID_FICHIER=6392</t>
  </si>
  <si>
    <t xml:space="preserve">depuis 1968</t>
  </si>
  <si>
    <t xml:space="preserve">voir ref stats</t>
  </si>
  <si>
    <t xml:space="preserve">Rapport 2012 seul disponible dans son esemble, pas celui de 2013</t>
  </si>
  <si>
    <t xml:space="preserve">http://www.inhesj.fr/fr/ondrp/les-publications/rapports-annuels/8</t>
  </si>
  <si>
    <t xml:space="preserve">ATTENTION ! Utilisation des pourcentages puisque les chiffres sont minorés des détenus en prévention et peines aménagées p217/506</t>
  </si>
  <si>
    <t xml:space="preserve">Les mesures de semi-libertés ne sont pas inclues dans ce pourcentage de viols du tableau à la page 217/506 du document, pas plus que ces mystérieux "herbergement extérieur" du tableau "prison". Le pourcentage exprimé est donc une estimation basse...</t>
  </si>
  <si>
    <t xml:space="preserve">EXPLOSION prévue pour 2012 et 2013 quand les chiffres seront disponibles.</t>
  </si>
  <si>
    <t xml:space="preserve">Chiffre obtenu à partir d'une extrapolation du nombre de condamnés sous écrous pour obtenir le nombre de détenus total à partir du chiffre fourni ici :</t>
  </si>
  <si>
    <t xml:space="preserve">http://www.justice.gouv.fr/prison-et-reinsertion-10036/les-chiffres-clefs-10041/ladministration-penitentiaire-en-chiffres-25722.html</t>
  </si>
  <si>
    <t xml:space="preserve">http://www.justice.gouv.fr/art_pix/Chiffres_cles_2013_opt.pdf</t>
  </si>
  <si>
    <r>
      <rPr>
        <sz val="10"/>
        <rFont val="Arial"/>
        <family val="2"/>
      </rPr>
      <t xml:space="preserve">Toujours extrapolation, chiffres arrêtés au 1</t>
    </r>
    <r>
      <rPr>
        <vertAlign val="superscript"/>
        <sz val="10"/>
        <rFont val="Arial"/>
        <family val="2"/>
      </rPr>
      <t xml:space="preserve">er</t>
    </r>
    <r>
      <rPr>
        <sz val="10"/>
        <rFont val="Arial"/>
        <family val="2"/>
      </rPr>
      <t xml:space="preserve"> janvier de l’année suivante pour l’année précédente</t>
    </r>
  </si>
  <si>
    <t xml:space="preserve">http://www.justice.gouv.fr/art_pix/trimestrielle_MF_janvier_2015.pdf</t>
  </si>
  <si>
    <t xml:space="preserve">Les chiffres doivent être légèrement différents pour deux raisons : la proportion de femmes emprisonnée (déjà très faible) pour viols est trois fois moins importante que celle des hommes. De plus le chiffre est une extrapolation comme expliqué plus haut</t>
  </si>
  <si>
    <t xml:space="preserve">http://www.justice.gouv.fr/art_pix/chiffres_cles_2015_FINALE_SFP.pdf</t>
  </si>
  <si>
    <t xml:space="preserve">A partir de 2015, les pourcentages de personnes condamnées pour agressions sexuelles et viols ont été obtenus en tapant : </t>
  </si>
  <si>
    <t xml:space="preserve">Direction de l’administration pénitentiaire, statistiques trimestrielles des personnes écrouées</t>
  </si>
  <si>
    <r>
      <rPr>
        <sz val="10"/>
        <rFont val="Arial"/>
        <family val="2"/>
      </rPr>
      <t xml:space="preserve">sur le moteur de recherche et j'ai obtenu cette adresse : </t>
    </r>
    <r>
      <rPr>
        <sz val="10"/>
        <color rgb="FF0000FF"/>
        <rFont val="Arial"/>
        <family val="2"/>
      </rPr>
      <t xml:space="preserve">http://www.justice.gouv.fr/art_pix/Trimestrielle_MF_janvier_2017.pdf</t>
    </r>
  </si>
  <si>
    <t xml:space="preserve">Puis, j'ai obtenu le pourcentage d'hommes au 1er janvier incarcérés pour agressions sexuelles/viols, et j'ai appliqué ce pourcentage au nombre total d'hommes en période de condamnation</t>
  </si>
  <si>
    <t xml:space="preserve">Car les chiffres officiels ne traitent que des personnes incarcérées, ce qui exclu les prisonniers avec des dispositifs de bracelets par exemple</t>
  </si>
  <si>
    <t xml:space="preserve">Il ne s'agit donc là encore que d'une extrapolation.</t>
  </si>
  <si>
    <t xml:space="preserve">A noter que le nombre de femmes incarcérées dans ce tableau pour agressions sexuelles, est de 8... A part cas très exceptionnel, la violence des femmes n'est pas prise en compte dans ce cas. </t>
  </si>
  <si>
    <t xml:space="preserve">Evolution de la consommation d'antidépresseurs</t>
  </si>
  <si>
    <t xml:space="preserve">Population France métropolitaine</t>
  </si>
  <si>
    <t xml:space="preserve">Nombre de doses journalières vendues</t>
  </si>
  <si>
    <t xml:space="preserve">Nombre de doses pour 1000 habitants et par jour</t>
  </si>
  <si>
    <t xml:space="preserve">Nombre de doses pour 1000 habitants et par jour (chiffres extrapolés à partir de données incomplètes)</t>
  </si>
  <si>
    <t xml:space="preserve">"La dépression maladie du siècle"</t>
  </si>
  <si>
    <t xml:space="preserve">Doctissimo</t>
  </si>
  <si>
    <t xml:space="preserve">http://www.doctissimo.fr/html/psychologie/mag_2002/mag0503/ps_5482_depression_siecle.htm</t>
  </si>
  <si>
    <t xml:space="preserve">Il y est fait référence d'une multiplication par 7 des dépressions entre 1970 et 1996 (étude décennale de prise de médicaments en france). En faisant l'hypothèse que la consommation d'antidépresseur a été en correspondance, on peut arriver à une approximation, certes imprécise mais qui donnera une indication relativement précide de la prise d'antidépresseur en 1970. Puis en faisant une extrapolation jusqu'aux chiffres connus de 1980, on obtient une courbe cohérente.</t>
  </si>
  <si>
    <t xml:space="preserve">Utilisation des chiffres de la DREES et de son étude entre 1980 et 2001</t>
  </si>
  <si>
    <t xml:space="preserve">http://fulltext.bdsp.ehesp.fr/Ministere/Drees/SerieEtudes/2003/36/serieetud36.pdf</t>
  </si>
  <si>
    <t xml:space="preserve">Nombre de doses vendues en France</t>
  </si>
  <si>
    <t xml:space="preserve">Extrapolation linéaire à partir des chiffres de l'OCDE entre 2000 et 2011</t>
  </si>
  <si>
    <t xml:space="preserve">Dose quotidienne pour 1000 habitants</t>
  </si>
  <si>
    <t xml:space="preserve">Attention, en fait, l’OCDE considère que les derniers chiffres sont les bons. Or pour 2013, la France n’a transmis que ses chiffres de 2009 ! Soit le pays le plus en retard de l’OCDE... </t>
  </si>
  <si>
    <t xml:space="preserve">En janvier 2017, la France est toujours le seul pays de l’OCDE qui n’a pas transmis ses chiffres depuis 2009.</t>
  </si>
  <si>
    <t xml:space="preserve">En mai 2018, les chiffres depuis 2009 ne sont pas disponibles...</t>
  </si>
  <si>
    <t xml:space="preserve">La deuxième colonne de chiffres représente les chiffres anciens que j'avais calculés par extrapolation, car l'OCDE ne donnait pas les chiffres intermédiaires</t>
  </si>
  <si>
    <r>
      <rPr>
        <sz val="10"/>
        <color rgb="FF0000FF"/>
        <rFont val="Arial"/>
        <family val="2"/>
      </rPr>
      <t xml:space="preserve">https://www.oecd-ilibrary.org/fr/social-issues-migration-health/data/statistiques-de-l-ocde-sur-la-sante/eco-sante-ocde</t>
    </r>
    <r>
      <rPr>
        <sz val="10"/>
        <rFont val="Arial"/>
        <family val="2"/>
      </rPr>
      <t xml:space="preserve">-marche-pharmaceutique_data-00545-fr?parentId=http%3A%2F%2Finstance.metastore.ingenta.com%2Fcontent%2Fcollection%2Fhealth-data-fr</t>
    </r>
  </si>
  <si>
    <t xml:space="preserve">(Archivés)</t>
  </si>
  <si>
    <t xml:space="preserve">Estimation de l'augmentation des familles monoparentales, de l'âge moyen du premier enfant pour une femme, et de personnes vivant seules.</t>
  </si>
  <si>
    <t xml:space="preserve">Personnes seules (divorcés + célibataires + veufs)</t>
  </si>
  <si>
    <t xml:space="preserve">Anciens chiffres qui ont été rectifiés depuis</t>
  </si>
  <si>
    <t xml:space="preserve">Age moyen du premier enfant</t>
  </si>
  <si>
    <t xml:space="preserve">Familles monoparentales</t>
  </si>
  <si>
    <t xml:space="preserve">Nombre de ménages</t>
  </si>
  <si>
    <t xml:space="preserve">Population 20-59 ans</t>
  </si>
  <si>
    <t xml:space="preserve">Ratio population de + de 20 ans familles monoparentales</t>
  </si>
  <si>
    <t xml:space="preserve">Nombre de familles monoparentales</t>
  </si>
  <si>
    <t xml:space="preserve"> </t>
  </si>
  <si>
    <t xml:space="preserve">-</t>
  </si>
  <si>
    <t xml:space="preserve">Les chiffres en blanc sont inutilisés, ou sont des lissages entre deux valeurs exactes.</t>
  </si>
  <si>
    <t xml:space="preserve">Nombre de familles monoparentales, voir feuille "données graphiques"</t>
  </si>
  <si>
    <t xml:space="preserve">http://www.insee.fr/fr/ffc/ipweb/ip1195/ip1195.xls</t>
  </si>
  <si>
    <t xml:space="preserve">Moyenne annuelle du nombre de ménages en France métropolitaine</t>
  </si>
  <si>
    <t xml:space="preserve">http://www.insee.fr/fr/ppp/ir/conso2006/dd/excel/conso2006_t4.xls</t>
  </si>
  <si>
    <t xml:space="preserve">Academia Etudes</t>
  </si>
  <si>
    <t xml:space="preserve">http://www.academia.edu/2522355/Trente_ans_de_solitude..._et_de_depression</t>
  </si>
  <si>
    <t xml:space="preserve">Age du premier enfant à partir de 1967 :</t>
  </si>
  <si>
    <t xml:space="preserve">http://www.insee.fr/fr/ffc/ipweb/ip1419/ip1419.pdf</t>
  </si>
  <si>
    <t xml:space="preserve">entre-chiffres lissés</t>
  </si>
  <si>
    <t xml:space="preserve">Etat matrimonial 2006-2013</t>
  </si>
  <si>
    <t xml:space="preserve">http://www.insee.fr/fr/themes/tableau.asp?reg_id=0&amp;ref_id=nattef02311</t>
  </si>
  <si>
    <t xml:space="preserve">Attention le vrai taux de familles monoparentales n'est pas divulgué par la CAF mais il est au minimum le double de celui indiqué dans mes chiffres, voir le triple. Ici, ce n'est qu'une indication de progression.</t>
  </si>
  <si>
    <t xml:space="preserve">Etat matrimonial 1990 2010</t>
  </si>
  <si>
    <t xml:space="preserve">http://www.insee.fr/fr/ffc/tef/tef2013/tef2013.pdf</t>
  </si>
  <si>
    <t xml:space="preserve">2013 (p)</t>
  </si>
  <si>
    <t xml:space="preserve">L’État matrimonial pour le nouveau site de l’INSEE : http://www.insee.fr/fr/statistiques/2381496#tableau-Tableau1</t>
  </si>
  <si>
    <t xml:space="preserve">Evolution de la population par tranches d'âge INSEE</t>
  </si>
  <si>
    <t xml:space="preserve">2014(p)</t>
  </si>
  <si>
    <t xml:space="preserve">Les prévisions de célibats se sont révélées inférieures à la réalité pour 2012.</t>
  </si>
  <si>
    <t xml:space="preserve">http://www.insee.fr/fr/themes/detail.asp?ref_id=bilan-demo&amp;reg_id=0&amp;page=donnees-detaillees/bilan-demo/pop_age3.htm</t>
  </si>
  <si>
    <t xml:space="preserve">2015(p)</t>
  </si>
  <si>
    <t xml:space="preserve">Pour l’âge moyen du premier enfant ce sont toujours les statistiques de 2010 qui sont valables en janvier 2017</t>
  </si>
  <si>
    <t xml:space="preserve">Impossibilité de prendre les ménages en France pour référence : à chaque ménage monoparental ou célibataire en plus (qui sont en explosion), la proportion de familles monoparentales baisse d'autant plus dans l'ensemble. Si la part des familles monoparentales peuvent donner une ampleur du phénomène, ce chiffre ne peut être utilisé en terme d'évolution.</t>
  </si>
  <si>
    <t xml:space="preserve">2016(p)</t>
  </si>
  <si>
    <r>
      <rPr>
        <sz val="10"/>
        <rFont val="Arial"/>
        <family val="2"/>
      </rPr>
      <t xml:space="preserve">Pour les familles monoparentales : familles monoparentales / ( menage formant un couple avec et sans enfants + ménages hors couples) </t>
    </r>
    <r>
      <rPr>
        <sz val="10"/>
        <color rgb="FF0000FF"/>
        <rFont val="Arial"/>
        <family val="2"/>
      </rPr>
      <t xml:space="preserve">http://www.insee.fr/fr/statistiques/2014203?sommaire=2130417&amp;q=monoparentales</t>
    </r>
  </si>
  <si>
    <t xml:space="preserve">J'ai donc pris les Français de 20-59 ans comme point fixe, même si cela minore les proportions et les résultats absolus et même si la proportion obtenue ne peut faire l'objet d'une interprétation de manière absolue (2,9% de cette tranche ne correspond pas à 2,9% des ménages mais à plus): en effet l'augmentation des familles monoparentales a tendance à être minoré par d'autres phénomènes : l'augmentation du célibat, la baisse du nombre d'enfants de femmes françaises, la constitution d'un foyer de plus en plus tard dans les familles stables. En clair, les familles monoparentales se réduisent proportionnellement et de manière mécanique dans une Nation où la population fait moins d'enfants, voire pas du tout. </t>
  </si>
  <si>
    <t xml:space="preserve">2017(p)</t>
  </si>
  <si>
    <t xml:space="preserve">La proportion de monoparentalité grandit alors même que la proportion de célibataires augmente</t>
  </si>
  <si>
    <t xml:space="preserve">Lecture du chiffre obtenu : malgré la baisse des unions et du nombre d'enfants par femmes, on constate un presque doublement du nombre de ces familles monoparentales par rapport à l'ensemble de la population entre 1968 et 2005 (de 2,9% à 5,3%). Il y a donc bien eu explosion de ce phénomène</t>
  </si>
  <si>
    <t xml:space="preserve">05/2018 : Toujours des prévisions de l'Insee  de 2013 à 2017 !</t>
  </si>
  <si>
    <t xml:space="preserve">Attention, Mayotte semble avoir été intégré à toutes les statistiques à partir de 2014. Cela va bouger. </t>
  </si>
  <si>
    <r>
      <rPr>
        <sz val="10"/>
        <rFont val="Arial"/>
        <family val="2"/>
      </rPr>
      <t xml:space="preserve">Cette année, l'url de l'Insee pour les personnes seules divorcées est toujours valide : </t>
    </r>
    <r>
      <rPr>
        <sz val="10"/>
        <color rgb="FF0000FF"/>
        <rFont val="Arial"/>
        <family val="2"/>
      </rPr>
      <t xml:space="preserve">https://www.insee.fr/fr/statistiques/2381496#tableau-Tableau1</t>
    </r>
  </si>
  <si>
    <t xml:space="preserve">Pour l'âge moyen du premier enfant, les stats de 2010 ont été à peu près confirmées par le recensement de 2016 (seuls 2012 et 2015 ont été donnés. Entre les deux c'est une extrapolation)</t>
  </si>
  <si>
    <t xml:space="preserve">https://www.insee.fr/fr/statistiques/2668280#tableau-figure1</t>
  </si>
  <si>
    <t xml:space="preserve">En 2018, L'Insee a modifié le chiffre 2014 monoparental le faisant passer de 8,32 à 8,7. A noter que ce chiffre est énorme puisque le nombre d'hommes seuls et de femmes seules augmente lui aussi.</t>
  </si>
  <si>
    <t xml:space="preserve">https://www.insee.fr/fr/statistiques/3303344?sommaire=3353488</t>
  </si>
  <si>
    <t xml:space="preserve">Chiffre réel des avortements depuis 1976 en France</t>
  </si>
  <si>
    <t xml:space="preserve">Nombre d'avortements</t>
  </si>
  <si>
    <t xml:space="preserve">L'Ined, chiffres officiels des avortements.</t>
  </si>
  <si>
    <t xml:space="preserve">http://www.ined.fr/fichier/t_telechargement/61658/telechargement_fichier_fr_copie.de.mp.fp.conjoncture.2011.tableaux.annexes.xls</t>
  </si>
  <si>
    <t xml:space="preserve">ATTENTION : L'INED a volontairement truqué les chiffres jusqu'en 2001 pour les faire correspondre aux évaluations d'avant 1975 qui ont permis de faire passer la loi.</t>
  </si>
  <si>
    <t xml:space="preserve">Les vrais chiffres sont ceux des déclarations officielles.</t>
  </si>
  <si>
    <t xml:space="preserve">On imagine mal qu'est-ce qui justifierait l'emploi d'avortement officieux, dangereux pour la "santé des femmes" après la légalisation, surtout à un niveau de 80 000 personnes par an.</t>
  </si>
  <si>
    <t xml:space="preserve">En fait, la loi a favorisé l'augmentation du nombre d'avortements, effet pervers que l'institut statistique a désiré cacher.</t>
  </si>
  <si>
    <t xml:space="preserve">Ici, ce sont les chiffres pour la métropole. Les chiffres intégrant ceux des DOM-TOM sont bien pires en proportion. </t>
  </si>
  <si>
    <t xml:space="preserve">Pour 2010</t>
  </si>
  <si>
    <t xml:space="preserve">http://www.drees.sante.gouv.fr/les-interruptions-volontaires-de-grossesse-en-2010,10978.html</t>
  </si>
  <si>
    <t xml:space="preserve">Pour 2011</t>
  </si>
  <si>
    <t xml:space="preserve">http://www.drees.sante.gouv.fr/les-interruptions-volontaires-de-grossesse-en-2011,11149.html</t>
  </si>
  <si>
    <t xml:space="preserve">Pour 2012</t>
  </si>
  <si>
    <t xml:space="preserve">http://www.drees.sante.gouv.fr/IMG/pdf/er843.pdf</t>
  </si>
  <si>
    <t xml:space="preserve">Pour 2013</t>
  </si>
  <si>
    <t xml:space="preserve">http://www.ined.fr/fr/tout-savoir-population/chiffres/france/avortements-contraception/avortements/</t>
  </si>
  <si>
    <t xml:space="preserve">Les chiffres provisoires 2014 2015 semblent sous évalués, certainement à cause de la hausse de 2013….</t>
  </si>
</sst>
</file>

<file path=xl/styles.xml><?xml version="1.0" encoding="utf-8"?>
<styleSheet xmlns="http://schemas.openxmlformats.org/spreadsheetml/2006/main">
  <numFmts count="10">
    <numFmt numFmtId="164" formatCode="General"/>
    <numFmt numFmtId="165" formatCode="0%"/>
    <numFmt numFmtId="166" formatCode="&quot;  &quot;#,##0.00\ ;&quot;  (&quot;#,##0.00\);&quot; - &quot;;@\ "/>
    <numFmt numFmtId="167" formatCode="&quot;  &quot;#,##0\ ;&quot;  (&quot;#,##0\);&quot; - &quot;;@\ "/>
    <numFmt numFmtId="168" formatCode="&quot;F &quot;#,##0.00\ ;&quot;F (&quot;#,##0.00\);&quot;F- &quot;;@\ "/>
    <numFmt numFmtId="169" formatCode="&quot;F &quot;#,##0\ ;&quot;F (&quot;#,##0\);&quot;F- &quot;;@\ "/>
    <numFmt numFmtId="170" formatCode="#"/>
    <numFmt numFmtId="171" formatCode="0"/>
    <numFmt numFmtId="172" formatCode="#,##0.00"/>
    <numFmt numFmtId="173" formatCode="0.0"/>
  </numFmts>
  <fonts count="14">
    <font>
      <sz val="10"/>
      <name val="Arial"/>
      <family val="2"/>
    </font>
    <font>
      <sz val="10"/>
      <name val="Arial"/>
      <family val="0"/>
    </font>
    <font>
      <sz val="10"/>
      <name val="Arial"/>
      <family val="0"/>
    </font>
    <font>
      <sz val="10"/>
      <name val="Arial"/>
      <family val="0"/>
    </font>
    <font>
      <b val="true"/>
      <sz val="10"/>
      <name val="Arial"/>
      <family val="2"/>
    </font>
    <font>
      <sz val="10"/>
      <color rgb="FF0000FF"/>
      <name val="Arial"/>
      <family val="2"/>
    </font>
    <font>
      <sz val="10"/>
      <color rgb="FFFF0000"/>
      <name val="Arial"/>
      <family val="2"/>
    </font>
    <font>
      <i val="true"/>
      <sz val="10"/>
      <name val="Arial"/>
      <family val="2"/>
    </font>
    <font>
      <b val="true"/>
      <sz val="10"/>
      <color rgb="FFFF0000"/>
      <name val="Arial"/>
      <family val="2"/>
    </font>
    <font>
      <vertAlign val="superscript"/>
      <sz val="10"/>
      <name val="Arial"/>
      <family val="2"/>
    </font>
    <font>
      <b val="true"/>
      <sz val="11"/>
      <name val="Arial"/>
      <family val="2"/>
    </font>
    <font>
      <b val="true"/>
      <sz val="12"/>
      <name val="Georgia"/>
      <family val="1"/>
    </font>
    <font>
      <sz val="10"/>
      <color rgb="FFFFFF00"/>
      <name val="Arial"/>
      <family val="2"/>
    </font>
    <font>
      <sz val="10"/>
      <color rgb="FF980000"/>
      <name val="Arial"/>
      <family val="2"/>
    </font>
  </fonts>
  <fills count="32">
    <fill>
      <patternFill patternType="none"/>
    </fill>
    <fill>
      <patternFill patternType="gray125"/>
    </fill>
    <fill>
      <patternFill patternType="solid">
        <fgColor rgb="FFCC4125"/>
        <bgColor rgb="FF993366"/>
      </patternFill>
    </fill>
    <fill>
      <patternFill patternType="solid">
        <fgColor rgb="FFD0E0E3"/>
        <bgColor rgb="FFCFE2F3"/>
      </patternFill>
    </fill>
    <fill>
      <patternFill patternType="solid">
        <fgColor rgb="FFE6B8AF"/>
        <bgColor rgb="FFF4CCCC"/>
      </patternFill>
    </fill>
    <fill>
      <patternFill patternType="solid">
        <fgColor rgb="FFC9DAF8"/>
        <bgColor rgb="FFCFE2F3"/>
      </patternFill>
    </fill>
    <fill>
      <patternFill patternType="solid">
        <fgColor rgb="FFF4CCCC"/>
        <bgColor rgb="FFE6B8AF"/>
      </patternFill>
    </fill>
    <fill>
      <patternFill patternType="solid">
        <fgColor rgb="FF6D9EEB"/>
        <bgColor rgb="FF99CC99"/>
      </patternFill>
    </fill>
    <fill>
      <patternFill patternType="solid">
        <fgColor rgb="FFFCE5CD"/>
        <bgColor rgb="FFFFF2CC"/>
      </patternFill>
    </fill>
    <fill>
      <patternFill patternType="solid">
        <fgColor rgb="FF6AA84F"/>
        <bgColor rgb="FF93C47D"/>
      </patternFill>
    </fill>
    <fill>
      <patternFill patternType="solid">
        <fgColor rgb="FFFFFF00"/>
        <bgColor rgb="FFCCFF00"/>
      </patternFill>
    </fill>
    <fill>
      <patternFill patternType="solid">
        <fgColor rgb="FFCFE2F3"/>
        <bgColor rgb="FFD0E0E3"/>
      </patternFill>
    </fill>
    <fill>
      <patternFill patternType="solid">
        <fgColor rgb="FFFFF2CC"/>
        <bgColor rgb="FFFCE5CD"/>
      </patternFill>
    </fill>
    <fill>
      <patternFill patternType="solid">
        <fgColor rgb="FFFFCC00"/>
        <bgColor rgb="FFF1C232"/>
      </patternFill>
    </fill>
    <fill>
      <patternFill patternType="solid">
        <fgColor rgb="FFFF0000"/>
        <bgColor rgb="FF980000"/>
      </patternFill>
    </fill>
    <fill>
      <patternFill patternType="solid">
        <fgColor rgb="FFCCFF99"/>
        <bgColor rgb="FFCCFF66"/>
      </patternFill>
    </fill>
    <fill>
      <patternFill patternType="solid">
        <fgColor rgb="FFF6B26B"/>
        <bgColor rgb="FFF1C232"/>
      </patternFill>
    </fill>
    <fill>
      <patternFill patternType="solid">
        <fgColor rgb="FFE69138"/>
        <bgColor rgb="FFCC9900"/>
      </patternFill>
    </fill>
    <fill>
      <patternFill patternType="solid">
        <fgColor rgb="FFCCCCFF"/>
        <bgColor rgb="FFC9DAF8"/>
      </patternFill>
    </fill>
    <fill>
      <patternFill patternType="solid">
        <fgColor rgb="FF93C47D"/>
        <bgColor rgb="FF99CC99"/>
      </patternFill>
    </fill>
    <fill>
      <patternFill patternType="solid">
        <fgColor rgb="FFB6D7A8"/>
        <bgColor rgb="FF99CC99"/>
      </patternFill>
    </fill>
    <fill>
      <patternFill patternType="solid">
        <fgColor rgb="FFE6E6FF"/>
        <bgColor rgb="FFCFE2F3"/>
      </patternFill>
    </fill>
    <fill>
      <patternFill patternType="solid">
        <fgColor rgb="FF99CC99"/>
        <bgColor rgb="FF93C47D"/>
      </patternFill>
    </fill>
    <fill>
      <patternFill patternType="solid">
        <fgColor rgb="FFFF00FF"/>
        <bgColor rgb="FFFF00FF"/>
      </patternFill>
    </fill>
    <fill>
      <patternFill patternType="solid">
        <fgColor rgb="FFC27BA0"/>
        <bgColor rgb="FFE69138"/>
      </patternFill>
    </fill>
    <fill>
      <patternFill patternType="solid">
        <fgColor rgb="FFFFD966"/>
        <bgColor rgb="FFF1C232"/>
      </patternFill>
    </fill>
    <fill>
      <patternFill patternType="solid">
        <fgColor rgb="FFCCFF00"/>
        <bgColor rgb="FFFFFF00"/>
      </patternFill>
    </fill>
    <fill>
      <patternFill patternType="solid">
        <fgColor rgb="FF00CC33"/>
        <bgColor rgb="FF00CC00"/>
      </patternFill>
    </fill>
    <fill>
      <patternFill patternType="solid">
        <fgColor rgb="FFF1C232"/>
        <bgColor rgb="FFFFCC00"/>
      </patternFill>
    </fill>
    <fill>
      <patternFill patternType="solid">
        <fgColor rgb="FFCC9900"/>
        <bgColor rgb="FFE69138"/>
      </patternFill>
    </fill>
    <fill>
      <patternFill patternType="solid">
        <fgColor rgb="FFCCFF66"/>
        <bgColor rgb="FFCCFF99"/>
      </patternFill>
    </fill>
    <fill>
      <patternFill patternType="solid">
        <fgColor rgb="FF00CC00"/>
        <bgColor rgb="FF00CC33"/>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right/>
      <top style="thin"/>
      <bottom/>
      <diagonal/>
    </border>
    <border diagonalUp="false" diagonalDown="false">
      <left style="hair"/>
      <right style="hair"/>
      <top style="hair"/>
      <bottom style="hair"/>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true">
      <alignment horizontal="general" vertical="center" textRotation="0" wrapText="false" indent="0" shrinkToFit="false"/>
      <protection locked="true" hidden="false"/>
    </xf>
    <xf numFmtId="168" fontId="0" fillId="0" borderId="0" applyFont="true" applyBorder="false" applyAlignment="true" applyProtection="true">
      <alignment horizontal="general" vertical="center" textRotation="0" wrapText="false" indent="0" shrinkToFit="false"/>
      <protection locked="true" hidden="false"/>
    </xf>
    <xf numFmtId="169" fontId="0" fillId="0" borderId="0" applyFont="true" applyBorder="false" applyAlignment="true" applyProtection="true">
      <alignment horizontal="general" vertical="center" textRotation="0" wrapText="false" indent="0" shrinkToFit="false"/>
      <protection locked="true" hidden="false"/>
    </xf>
  </cellStyleXfs>
  <cellXfs count="83">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70" fontId="0"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0" fillId="2" borderId="0" xfId="0" applyFont="true" applyBorder="false" applyAlignment="true" applyProtection="false">
      <alignment horizontal="general" vertical="bottom" textRotation="0" wrapText="tru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0" fillId="3" borderId="0" xfId="0" applyFont="true" applyBorder="false" applyAlignment="true" applyProtection="false">
      <alignment horizontal="general" vertical="bottom" textRotation="0" wrapText="true" indent="0" shrinkToFit="false"/>
      <protection locked="true" hidden="false"/>
    </xf>
    <xf numFmtId="164" fontId="0" fillId="4"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0" fillId="5" borderId="0" xfId="0" applyFont="true" applyBorder="false" applyAlignment="true" applyProtection="false">
      <alignment horizontal="general" vertical="bottom" textRotation="0" wrapText="true" indent="0" shrinkToFit="false"/>
      <protection locked="true" hidden="false"/>
    </xf>
    <xf numFmtId="164" fontId="0" fillId="6" borderId="0" xfId="0" applyFont="true" applyBorder="false" applyAlignment="true" applyProtection="false">
      <alignment horizontal="general" vertical="bottom" textRotation="0" wrapText="true" indent="0" shrinkToFit="false"/>
      <protection locked="true" hidden="false"/>
    </xf>
    <xf numFmtId="164" fontId="0" fillId="7" borderId="0" xfId="0" applyFont="true" applyBorder="false" applyAlignment="true" applyProtection="false">
      <alignment horizontal="general" vertical="bottom" textRotation="0" wrapText="true" indent="0" shrinkToFit="false"/>
      <protection locked="true" hidden="false"/>
    </xf>
    <xf numFmtId="164" fontId="0" fillId="8" borderId="0" xfId="0" applyFont="true" applyBorder="false" applyAlignment="true" applyProtection="false">
      <alignment horizontal="general" vertical="bottom" textRotation="0" wrapText="false" indent="0" shrinkToFit="false"/>
      <protection locked="true" hidden="false"/>
    </xf>
    <xf numFmtId="164" fontId="0" fillId="8" borderId="0" xfId="0" applyFont="true" applyBorder="false" applyAlignment="true" applyProtection="false">
      <alignment horizontal="general" vertical="bottom" textRotation="0" wrapText="true" indent="0" shrinkToFit="false"/>
      <protection locked="true" hidden="false"/>
    </xf>
    <xf numFmtId="164" fontId="0" fillId="9" borderId="0" xfId="0" applyFont="true" applyBorder="false" applyAlignment="true" applyProtection="false">
      <alignment horizontal="general" vertical="bottom" textRotation="0" wrapText="false" indent="0" shrinkToFit="false"/>
      <protection locked="true" hidden="false"/>
    </xf>
    <xf numFmtId="164" fontId="8" fillId="1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general" vertical="bottom" textRotation="0" wrapText="true" indent="0" shrinkToFit="false"/>
      <protection locked="true" hidden="false"/>
    </xf>
    <xf numFmtId="164" fontId="0" fillId="11" borderId="0" xfId="0" applyFont="true" applyBorder="false" applyAlignment="true" applyProtection="false">
      <alignment horizontal="general" vertical="bottom" textRotation="0" wrapText="true" indent="0" shrinkToFit="false"/>
      <protection locked="true" hidden="false"/>
    </xf>
    <xf numFmtId="164" fontId="0" fillId="12" borderId="0" xfId="0" applyFont="true" applyBorder="false" applyAlignment="true" applyProtection="false">
      <alignment horizontal="general" vertical="bottom" textRotation="0" wrapText="true" indent="0" shrinkToFit="false"/>
      <protection locked="true" hidden="false"/>
    </xf>
    <xf numFmtId="164" fontId="0" fillId="13" borderId="0" xfId="0" applyFont="false" applyBorder="false" applyAlignment="false" applyProtection="false">
      <alignment horizontal="general" vertical="center" textRotation="0" wrapText="false" indent="0" shrinkToFit="false"/>
      <protection locked="true" hidden="false"/>
    </xf>
    <xf numFmtId="171" fontId="0" fillId="0" borderId="0" xfId="0" applyFont="false" applyBorder="false" applyAlignment="false" applyProtection="false">
      <alignment horizontal="general" vertical="center" textRotation="0" wrapText="false" indent="0" shrinkToFit="false"/>
      <protection locked="true" hidden="false"/>
    </xf>
    <xf numFmtId="171" fontId="11" fillId="0" borderId="0" xfId="0" applyFont="true" applyBorder="false" applyAlignment="true" applyProtection="false">
      <alignment horizontal="general" vertical="bottom" textRotation="0" wrapText="true" indent="0" shrinkToFit="false"/>
      <protection locked="true" hidden="false"/>
    </xf>
    <xf numFmtId="172" fontId="4" fillId="0" borderId="0" xfId="0" applyFont="true" applyBorder="false" applyAlignment="true" applyProtection="false">
      <alignment horizontal="general" vertical="bottom" textRotation="0" wrapText="true" indent="0" shrinkToFit="false"/>
      <protection locked="true" hidden="false"/>
    </xf>
    <xf numFmtId="172" fontId="0" fillId="0" borderId="0" xfId="0" applyFont="true" applyBorder="false" applyAlignment="true" applyProtection="false">
      <alignment horizontal="general" vertical="bottom" textRotation="0" wrapText="true" indent="0" shrinkToFit="false"/>
      <protection locked="true" hidden="false"/>
    </xf>
    <xf numFmtId="164" fontId="0" fillId="10" borderId="0" xfId="0" applyFont="true" applyBorder="false" applyAlignment="true" applyProtection="false">
      <alignment horizontal="general" vertical="bottom" textRotation="0" wrapText="true" indent="0" shrinkToFit="false"/>
      <protection locked="true" hidden="false"/>
    </xf>
    <xf numFmtId="164" fontId="12" fillId="10" borderId="0" xfId="0" applyFont="true" applyBorder="false" applyAlignment="true" applyProtection="false">
      <alignment horizontal="general" vertical="bottom" textRotation="0" wrapText="true" indent="0" shrinkToFit="false"/>
      <protection locked="true" hidden="false"/>
    </xf>
    <xf numFmtId="171" fontId="0" fillId="14" borderId="0" xfId="0" applyFont="true" applyBorder="false" applyAlignment="true" applyProtection="false">
      <alignment horizontal="general" vertical="bottom" textRotation="0" wrapText="true" indent="0" shrinkToFit="false"/>
      <protection locked="true" hidden="false"/>
    </xf>
    <xf numFmtId="164" fontId="0" fillId="14" borderId="0" xfId="0" applyFont="true" applyBorder="false" applyAlignment="true" applyProtection="false">
      <alignment horizontal="general" vertical="bottom" textRotation="0" wrapText="true" indent="0" shrinkToFit="false"/>
      <protection locked="true" hidden="false"/>
    </xf>
    <xf numFmtId="171" fontId="0" fillId="1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71" fontId="0" fillId="7" borderId="0" xfId="0" applyFont="true" applyBorder="false" applyAlignment="true" applyProtection="false">
      <alignment horizontal="general" vertical="bottom" textRotation="0" wrapText="false" indent="0" shrinkToFit="false"/>
      <protection locked="true" hidden="false"/>
    </xf>
    <xf numFmtId="171" fontId="0" fillId="7" borderId="0" xfId="0" applyFont="true" applyBorder="false" applyAlignment="true" applyProtection="false">
      <alignment horizontal="general" vertical="bottom" textRotation="0" wrapText="true" indent="0" shrinkToFit="false"/>
      <protection locked="true" hidden="false"/>
    </xf>
    <xf numFmtId="171" fontId="0" fillId="0" borderId="0" xfId="0" applyFont="true" applyBorder="false" applyAlignment="true" applyProtection="false">
      <alignment horizontal="general" vertical="bottom" textRotation="0" wrapText="false" indent="0" shrinkToFit="false"/>
      <protection locked="true" hidden="false"/>
    </xf>
    <xf numFmtId="164" fontId="0" fillId="15" borderId="0" xfId="0" applyFont="false" applyBorder="false" applyAlignment="false" applyProtection="false">
      <alignment horizontal="general" vertical="center" textRotation="0" wrapText="false" indent="0" shrinkToFit="false"/>
      <protection locked="true" hidden="false"/>
    </xf>
    <xf numFmtId="164" fontId="7" fillId="15" borderId="0" xfId="0" applyFont="tru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7" fillId="16" borderId="0" xfId="0" applyFont="true" applyBorder="false" applyAlignment="true" applyProtection="false">
      <alignment horizontal="general" vertical="bottom" textRotation="0" wrapText="true" indent="0" shrinkToFit="false"/>
      <protection locked="true" hidden="false"/>
    </xf>
    <xf numFmtId="164" fontId="0" fillId="16" borderId="0" xfId="0" applyFont="true" applyBorder="false" applyAlignment="true" applyProtection="false">
      <alignment horizontal="general" vertical="bottom" textRotation="0" wrapText="true" indent="0" shrinkToFit="false"/>
      <protection locked="true" hidden="false"/>
    </xf>
    <xf numFmtId="164" fontId="0" fillId="17" borderId="0" xfId="0" applyFont="true" applyBorder="false" applyAlignment="true" applyProtection="false">
      <alignment horizontal="general" vertical="bottom" textRotation="0" wrapText="true" indent="0" shrinkToFit="false"/>
      <protection locked="true" hidden="false"/>
    </xf>
    <xf numFmtId="164" fontId="0" fillId="16" borderId="0" xfId="0" applyFont="true" applyBorder="false" applyAlignment="true" applyProtection="false">
      <alignment horizontal="general" vertical="bottom" textRotation="0" wrapText="false" indent="0" shrinkToFit="false"/>
      <protection locked="true" hidden="false"/>
    </xf>
    <xf numFmtId="164" fontId="0" fillId="7" borderId="0" xfId="0" applyFont="true" applyBorder="false" applyAlignment="true" applyProtection="false">
      <alignment horizontal="general" vertical="bottom" textRotation="0" wrapText="false" indent="0" shrinkToFit="false"/>
      <protection locked="true" hidden="false"/>
    </xf>
    <xf numFmtId="164" fontId="0" fillId="18" borderId="0" xfId="0" applyFont="true" applyBorder="false" applyAlignment="true" applyProtection="false">
      <alignment horizontal="general" vertical="bottom" textRotation="0" wrapText="true" indent="0" shrinkToFit="false"/>
      <protection locked="true" hidden="false"/>
    </xf>
    <xf numFmtId="164" fontId="0" fillId="19" borderId="0" xfId="0" applyFont="true" applyBorder="false" applyAlignment="true" applyProtection="false">
      <alignment horizontal="general" vertical="bottom" textRotation="0" wrapText="true" indent="0" shrinkToFit="false"/>
      <protection locked="true" hidden="false"/>
    </xf>
    <xf numFmtId="164" fontId="0" fillId="20" borderId="0" xfId="0" applyFont="true" applyBorder="false" applyAlignment="true" applyProtection="false">
      <alignment horizontal="general" vertical="bottom" textRotation="0" wrapText="false" indent="0" shrinkToFit="false"/>
      <protection locked="true" hidden="false"/>
    </xf>
    <xf numFmtId="164" fontId="0" fillId="19" borderId="0" xfId="0" applyFont="true" applyBorder="false" applyAlignment="true" applyProtection="false">
      <alignment horizontal="general" vertical="bottom" textRotation="0" wrapText="false" indent="0" shrinkToFit="false"/>
      <protection locked="true" hidden="false"/>
    </xf>
    <xf numFmtId="164" fontId="0" fillId="21" borderId="0" xfId="0" applyFont="true" applyBorder="false" applyAlignment="false" applyProtection="false">
      <alignment horizontal="general" vertical="center" textRotation="0" wrapText="false" indent="0" shrinkToFit="false"/>
      <protection locked="true" hidden="false"/>
    </xf>
    <xf numFmtId="164" fontId="0" fillId="22" borderId="0" xfId="0" applyFont="true" applyBorder="false" applyAlignment="false" applyProtection="false">
      <alignment horizontal="general" vertical="center" textRotation="0" wrapText="false" indent="0" shrinkToFit="false"/>
      <protection locked="true" hidden="false"/>
    </xf>
    <xf numFmtId="164" fontId="5" fillId="21" borderId="0" xfId="0" applyFont="true" applyBorder="false" applyAlignment="false" applyProtection="false">
      <alignment horizontal="general" vertical="center" textRotation="0" wrapText="false" indent="0" shrinkToFit="false"/>
      <protection locked="true" hidden="false"/>
    </xf>
    <xf numFmtId="173" fontId="0" fillId="0" borderId="0" xfId="0" applyFont="false" applyBorder="false" applyAlignment="false" applyProtection="false">
      <alignment horizontal="general" vertical="center" textRotation="0" wrapText="false" indent="0" shrinkToFit="false"/>
      <protection locked="true" hidden="false"/>
    </xf>
    <xf numFmtId="164" fontId="10" fillId="0" borderId="4" xfId="0" applyFont="true" applyBorder="true" applyAlignment="true" applyProtection="false">
      <alignment horizontal="general" vertical="bottom" textRotation="0" wrapText="false" indent="0" shrinkToFit="false"/>
      <protection locked="true" hidden="false"/>
    </xf>
    <xf numFmtId="173" fontId="0" fillId="0" borderId="0" xfId="0" applyFont="true" applyBorder="false" applyAlignment="true" applyProtection="false">
      <alignment horizontal="general" vertical="bottom" textRotation="0" wrapText="true" indent="0" shrinkToFit="false"/>
      <protection locked="true" hidden="false"/>
    </xf>
    <xf numFmtId="164" fontId="0" fillId="9" borderId="0" xfId="0" applyFont="true" applyBorder="false" applyAlignment="true" applyProtection="false">
      <alignment horizontal="general" vertical="bottom" textRotation="0" wrapText="true" indent="0" shrinkToFit="false"/>
      <protection locked="true" hidden="false"/>
    </xf>
    <xf numFmtId="164" fontId="0" fillId="23" borderId="0" xfId="0" applyFont="true" applyBorder="false" applyAlignment="true" applyProtection="false">
      <alignment horizontal="general" vertical="bottom" textRotation="0" wrapText="true" indent="0" shrinkToFit="false"/>
      <protection locked="true" hidden="false"/>
    </xf>
    <xf numFmtId="173" fontId="0" fillId="24" borderId="0" xfId="0" applyFont="true" applyBorder="false" applyAlignment="true" applyProtection="false">
      <alignment horizontal="general" vertical="bottom" textRotation="0" wrapText="true" indent="0" shrinkToFit="false"/>
      <protection locked="true" hidden="false"/>
    </xf>
    <xf numFmtId="164" fontId="0" fillId="2" borderId="0" xfId="0" applyFont="true" applyBorder="false" applyAlignment="true" applyProtection="false">
      <alignment horizontal="general" vertical="bottom" textRotation="0" wrapText="false" indent="0" shrinkToFit="false"/>
      <protection locked="true" hidden="false"/>
    </xf>
    <xf numFmtId="164" fontId="0" fillId="23" borderId="0" xfId="0" applyFont="true" applyBorder="false" applyAlignment="true" applyProtection="false">
      <alignment horizontal="general" vertical="bottom" textRotation="0" wrapText="false" indent="0" shrinkToFit="false"/>
      <protection locked="true" hidden="false"/>
    </xf>
    <xf numFmtId="173" fontId="0" fillId="25" borderId="0" xfId="0" applyFont="true" applyBorder="false" applyAlignment="true" applyProtection="false">
      <alignment horizontal="general" vertical="bottom" textRotation="0" wrapText="true" indent="0" shrinkToFit="false"/>
      <protection locked="true" hidden="false"/>
    </xf>
    <xf numFmtId="164" fontId="0" fillId="25"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0" fillId="24" borderId="0" xfId="0" applyFont="true" applyBorder="false" applyAlignment="true" applyProtection="false">
      <alignment horizontal="general" vertical="bottom" textRotation="0" wrapText="false" indent="0" shrinkToFit="false"/>
      <protection locked="true" hidden="false"/>
    </xf>
    <xf numFmtId="173" fontId="0" fillId="26" borderId="0" xfId="0" applyFont="true" applyBorder="false" applyAlignment="true" applyProtection="false">
      <alignment horizontal="general" vertical="bottom" textRotation="0" wrapText="true" indent="0" shrinkToFit="false"/>
      <protection locked="true" hidden="false"/>
    </xf>
    <xf numFmtId="164" fontId="0" fillId="27" borderId="0" xfId="0" applyFont="false" applyBorder="false" applyAlignment="false" applyProtection="false">
      <alignment horizontal="general" vertical="center" textRotation="0" wrapText="false" indent="0" shrinkToFit="false"/>
      <protection locked="true" hidden="false"/>
    </xf>
    <xf numFmtId="164" fontId="0" fillId="28" borderId="0" xfId="0" applyFont="true" applyBorder="false" applyAlignment="true" applyProtection="false">
      <alignment horizontal="general" vertical="bottom" textRotation="0" wrapText="true" indent="0" shrinkToFit="false"/>
      <protection locked="true" hidden="false"/>
    </xf>
    <xf numFmtId="164" fontId="0" fillId="26" borderId="0" xfId="0" applyFont="true" applyBorder="false" applyAlignment="true" applyProtection="false">
      <alignment horizontal="general" vertical="center" textRotation="0" wrapText="false" indent="0" shrinkToFit="false"/>
      <protection locked="true" hidden="false"/>
    </xf>
    <xf numFmtId="164" fontId="0" fillId="10" borderId="0" xfId="0" applyFont="true" applyBorder="false" applyAlignment="true" applyProtection="false">
      <alignment horizontal="general" vertical="bottom" textRotation="0" wrapText="false" indent="0" shrinkToFit="false"/>
      <protection locked="true" hidden="false"/>
    </xf>
    <xf numFmtId="173" fontId="0" fillId="26" borderId="0" xfId="0" applyFont="false" applyBorder="false" applyAlignment="false" applyProtection="false">
      <alignment horizontal="general" vertical="center" textRotation="0" wrapText="false" indent="0" shrinkToFit="false"/>
      <protection locked="true" hidden="false"/>
    </xf>
    <xf numFmtId="164" fontId="0" fillId="29" borderId="0" xfId="0" applyFont="false" applyBorder="false" applyAlignment="false" applyProtection="false">
      <alignment horizontal="general" vertical="center" textRotation="0" wrapText="false" indent="0" shrinkToFit="false"/>
      <protection locked="true" hidden="false"/>
    </xf>
    <xf numFmtId="173" fontId="0" fillId="30" borderId="0" xfId="0" applyFont="false" applyBorder="false" applyAlignment="false" applyProtection="false">
      <alignment horizontal="general" vertical="center" textRotation="0" wrapText="false" indent="0" shrinkToFit="false"/>
      <protection locked="true" hidden="false"/>
    </xf>
    <xf numFmtId="164" fontId="0" fillId="30" borderId="0" xfId="0" applyFont="true" applyBorder="false" applyAlignment="false" applyProtection="false">
      <alignment horizontal="general" vertical="center" textRotation="0" wrapText="false" indent="0" shrinkToFit="false"/>
      <protection locked="true" hidden="false"/>
    </xf>
    <xf numFmtId="164" fontId="0" fillId="31" borderId="0" xfId="0" applyFont="true" applyBorder="false" applyAlignment="false" applyProtection="false">
      <alignment horizontal="general" vertical="center" textRotation="0" wrapText="false" indent="0" shrinkToFit="false"/>
      <protection locked="true" hidden="false"/>
    </xf>
    <xf numFmtId="164" fontId="5" fillId="31" borderId="0" xfId="0" applyFont="true" applyBorder="false" applyAlignment="false" applyProtection="false">
      <alignment horizontal="general" vertical="center" textRotation="0" wrapText="false" indent="0" shrinkToFit="false"/>
      <protection locked="true" hidden="false"/>
    </xf>
    <xf numFmtId="164" fontId="5" fillId="29" borderId="0" xfId="0" applyFont="true" applyBorder="false" applyAlignment="false" applyProtection="false">
      <alignment horizontal="general" vertical="center"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Percent" xfId="20" builtinId="53" customBuiltin="true"/>
    <cellStyle name="Currency" xfId="21" builtinId="53" customBuiltin="true"/>
    <cellStyle name="Currency [0]" xfId="22" builtinId="53" customBuiltin="true"/>
    <cellStyle name="Comma" xfId="23" builtinId="53" customBuiltin="true"/>
    <cellStyle name="Comma [0]" xfId="24" builtinId="53" customBuiltin="true"/>
  </cellStyles>
  <colors>
    <indexedColors>
      <rgbColor rgb="FF000000"/>
      <rgbColor rgb="FFE6E6FF"/>
      <rgbColor rgb="FFFF0000"/>
      <rgbColor rgb="FF00CC00"/>
      <rgbColor rgb="FF0000FF"/>
      <rgbColor rgb="FFFFFF00"/>
      <rgbColor rgb="FFFF00FF"/>
      <rgbColor rgb="FFCCFF66"/>
      <rgbColor rgb="FF980000"/>
      <rgbColor rgb="FF008000"/>
      <rgbColor rgb="FF000080"/>
      <rgbColor rgb="FFCC9900"/>
      <rgbColor rgb="FF800080"/>
      <rgbColor rgb="FF008080"/>
      <rgbColor rgb="FFB6D7A8"/>
      <rgbColor rgb="FFFFD966"/>
      <rgbColor rgb="FF6D9EEB"/>
      <rgbColor rgb="FF993366"/>
      <rgbColor rgb="FFFFF2CC"/>
      <rgbColor rgb="FFCFE2F3"/>
      <rgbColor rgb="FF660066"/>
      <rgbColor rgb="FFF6B26B"/>
      <rgbColor rgb="FF0066CC"/>
      <rgbColor rgb="FFCCCCFF"/>
      <rgbColor rgb="FF000080"/>
      <rgbColor rgb="FFFF00FF"/>
      <rgbColor rgb="FFCCFF00"/>
      <rgbColor rgb="FF00FFFF"/>
      <rgbColor rgb="FF800080"/>
      <rgbColor rgb="FF800000"/>
      <rgbColor rgb="FF008080"/>
      <rgbColor rgb="FF0000FF"/>
      <rgbColor rgb="FF00CCFF"/>
      <rgbColor rgb="FFD0E0E3"/>
      <rgbColor rgb="FFCCFF99"/>
      <rgbColor rgb="FFFCE5CD"/>
      <rgbColor rgb="FFC9DAF8"/>
      <rgbColor rgb="FFE6B8AF"/>
      <rgbColor rgb="FF99CC99"/>
      <rgbColor rgb="FFF4CCCC"/>
      <rgbColor rgb="FF3366FF"/>
      <rgbColor rgb="FF00CC33"/>
      <rgbColor rgb="FF93C47D"/>
      <rgbColor rgb="FFFFCC00"/>
      <rgbColor rgb="FFE69138"/>
      <rgbColor rgb="FFF1C232"/>
      <rgbColor rgb="FF666699"/>
      <rgbColor rgb="FFC27BA0"/>
      <rgbColor rgb="FF003366"/>
      <rgbColor rgb="FF6AA84F"/>
      <rgbColor rgb="FF003300"/>
      <rgbColor rgb="FF333300"/>
      <rgbColor rgb="FFCC4125"/>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bdm.insee.fr/bdm2/choixTheme;jsessionid=7BFE7C2AE0D689731B40A4BB20E0B09B?code=47" TargetMode="External"/><Relationship Id="rId2" Type="http://schemas.openxmlformats.org/officeDocument/2006/relationships/hyperlink" Target="http://www.bdm.insee.fr/bdm2/choixCriteres?codeGroupe=1537" TargetMode="External"/>
</Relationships>
</file>

<file path=xl/worksheets/_rels/sheet4.xml.rels><?xml version="1.0" encoding="UTF-8"?>
<Relationships xmlns="http://schemas.openxmlformats.org/package/2006/relationships"><Relationship Id="rId1" Type="http://schemas.openxmlformats.org/officeDocument/2006/relationships/hyperlink" Target="http://www.justice.gouv.fr/art_pix/Trimestrielle_MF_janvier_2017.pdf"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www.oecd-ilibrary.org/fr/social-issues-migration-health/data/statistiques-de-l-ocde-sur-la-sante/eco-sante-ocde" TargetMode="External"/>
</Relationships>
</file>

<file path=xl/worksheets/_rels/sheet6.xml.rels><?xml version="1.0" encoding="UTF-8"?>
<Relationships xmlns="http://schemas.openxmlformats.org/package/2006/relationships"><Relationship Id="rId1" Type="http://schemas.openxmlformats.org/officeDocument/2006/relationships/hyperlink" Target="http://www.insee.fr/fr/statistiques/2014203?sommaire=2130417&amp;q=monoparentales" TargetMode="External"/><Relationship Id="rId2" Type="http://schemas.openxmlformats.org/officeDocument/2006/relationships/hyperlink" Target="https://www.insee.fr/fr/statistiques/2381496" TargetMode="External"/><Relationship Id="rId3" Type="http://schemas.openxmlformats.org/officeDocument/2006/relationships/hyperlink" Target="https://www.insee.fr/fr/statistiques/2668280" TargetMode="External"/><Relationship Id="rId4" Type="http://schemas.openxmlformats.org/officeDocument/2006/relationships/hyperlink" Target="https://www.insee.fr/fr/statistiques/3303344?sommaire=3353488"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BP6553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G17" activeCellId="1" sqref="D16:D55 G16:G55"/>
    </sheetView>
  </sheetViews>
  <sheetFormatPr defaultRowHeight="12.85"/>
  <cols>
    <col collapsed="false" hidden="false" max="5" min="1" style="1" width="16.1989795918367"/>
    <col collapsed="false" hidden="false" max="206" min="6" style="0" width="16.1989795918367"/>
    <col collapsed="false" hidden="false" max="1025" min="207" style="0" width="11.5204081632653"/>
  </cols>
  <sheetData>
    <row r="2" customFormat="false" ht="12.85" hidden="false" customHeight="true" outlineLevel="0" collapsed="false">
      <c r="A2" s="2" t="s">
        <v>0</v>
      </c>
      <c r="B2" s="2"/>
      <c r="C2" s="2"/>
      <c r="D2" s="2"/>
      <c r="E2" s="2"/>
      <c r="F2" s="2"/>
      <c r="G2" s="2"/>
      <c r="H2" s="2"/>
      <c r="I2" s="2"/>
      <c r="J2" s="2"/>
    </row>
    <row r="4" customFormat="false" ht="12.75" hidden="false" customHeight="true" outlineLevel="0" collapsed="false">
      <c r="C4" s="1" t="s">
        <v>1</v>
      </c>
      <c r="D4" s="1" t="s">
        <v>2</v>
      </c>
      <c r="E4" s="1" t="s">
        <v>3</v>
      </c>
    </row>
    <row r="5" customFormat="false" ht="13.4" hidden="false" customHeight="true" outlineLevel="0" collapsed="false">
      <c r="A5" s="3" t="s">
        <v>4</v>
      </c>
      <c r="B5" s="3" t="s">
        <v>5</v>
      </c>
      <c r="C5" s="3" t="s">
        <v>1</v>
      </c>
      <c r="D5" s="3" t="s">
        <v>2</v>
      </c>
      <c r="BD5" s="4" t="s">
        <v>6</v>
      </c>
      <c r="BE5" s="4"/>
      <c r="BF5" s="4"/>
      <c r="BG5" s="4"/>
    </row>
    <row r="6" customFormat="false" ht="13.4" hidden="false" customHeight="false" outlineLevel="0" collapsed="false">
      <c r="A6" s="3" t="n">
        <v>2003</v>
      </c>
      <c r="B6" s="3" t="n">
        <v>1</v>
      </c>
      <c r="C6" s="3" t="n">
        <v>5.7</v>
      </c>
      <c r="D6" s="3" t="n">
        <v>5.5</v>
      </c>
      <c r="E6" s="1" t="s">
        <v>7</v>
      </c>
      <c r="S6" s="5" t="s">
        <v>8</v>
      </c>
      <c r="T6" s="5" t="s">
        <v>9</v>
      </c>
      <c r="U6" s="5" t="s">
        <v>10</v>
      </c>
      <c r="V6" s="5" t="s">
        <v>11</v>
      </c>
      <c r="W6" s="5" t="s">
        <v>12</v>
      </c>
      <c r="X6" s="5" t="s">
        <v>13</v>
      </c>
      <c r="Y6" s="5" t="s">
        <v>14</v>
      </c>
      <c r="Z6" s="5" t="s">
        <v>15</v>
      </c>
      <c r="AA6" s="5" t="s">
        <v>16</v>
      </c>
      <c r="AB6" s="5" t="s">
        <v>17</v>
      </c>
      <c r="AC6" s="5" t="s">
        <v>18</v>
      </c>
      <c r="AD6" s="5" t="s">
        <v>19</v>
      </c>
      <c r="AE6" s="5" t="s">
        <v>20</v>
      </c>
      <c r="AF6" s="5" t="s">
        <v>21</v>
      </c>
      <c r="AG6" s="5" t="s">
        <v>22</v>
      </c>
      <c r="AH6" s="5" t="s">
        <v>23</v>
      </c>
      <c r="AI6" s="5" t="s">
        <v>24</v>
      </c>
      <c r="AJ6" s="5" t="s">
        <v>25</v>
      </c>
      <c r="AK6" s="5" t="s">
        <v>26</v>
      </c>
      <c r="AL6" s="5" t="s">
        <v>27</v>
      </c>
      <c r="AM6" s="5" t="s">
        <v>28</v>
      </c>
      <c r="AN6" s="5" t="s">
        <v>29</v>
      </c>
      <c r="AO6" s="5" t="s">
        <v>30</v>
      </c>
      <c r="AP6" s="5" t="s">
        <v>31</v>
      </c>
      <c r="AQ6" s="5" t="s">
        <v>32</v>
      </c>
      <c r="AR6" s="5" t="s">
        <v>33</v>
      </c>
      <c r="AS6" s="5" t="s">
        <v>34</v>
      </c>
      <c r="AT6" s="5" t="s">
        <v>35</v>
      </c>
      <c r="AU6" s="5" t="s">
        <v>36</v>
      </c>
      <c r="AV6" s="5" t="s">
        <v>37</v>
      </c>
      <c r="AW6" s="5" t="s">
        <v>38</v>
      </c>
      <c r="AX6" s="5" t="s">
        <v>39</v>
      </c>
      <c r="AY6" s="5" t="s">
        <v>40</v>
      </c>
      <c r="AZ6" s="5" t="s">
        <v>41</v>
      </c>
      <c r="BA6" s="5" t="s">
        <v>42</v>
      </c>
      <c r="BB6" s="5" t="s">
        <v>43</v>
      </c>
      <c r="BC6" s="5" t="s">
        <v>44</v>
      </c>
      <c r="BD6" s="5" t="s">
        <v>45</v>
      </c>
      <c r="BE6" s="5" t="s">
        <v>46</v>
      </c>
      <c r="BF6" s="5" t="s">
        <v>47</v>
      </c>
      <c r="BG6" s="5" t="s">
        <v>48</v>
      </c>
      <c r="BH6" s="5" t="s">
        <v>49</v>
      </c>
      <c r="BI6" s="5" t="s">
        <v>50</v>
      </c>
      <c r="BJ6" s="5" t="s">
        <v>51</v>
      </c>
      <c r="BK6" s="5" t="s">
        <v>52</v>
      </c>
      <c r="BL6" s="5" t="s">
        <v>53</v>
      </c>
    </row>
    <row r="7" customFormat="false" ht="13.4" hidden="false" customHeight="false" outlineLevel="0" collapsed="false">
      <c r="A7" s="3" t="n">
        <v>2003</v>
      </c>
      <c r="B7" s="3" t="n">
        <v>2</v>
      </c>
      <c r="C7" s="3" t="n">
        <v>5.8</v>
      </c>
      <c r="D7" s="3" t="n">
        <v>5.6</v>
      </c>
      <c r="E7" s="1" t="s">
        <v>54</v>
      </c>
      <c r="S7" s="5" t="s">
        <v>2</v>
      </c>
      <c r="T7" s="5" t="n">
        <v>5.6</v>
      </c>
      <c r="U7" s="5" t="n">
        <v>5.7</v>
      </c>
      <c r="V7" s="5" t="n">
        <v>5.8</v>
      </c>
      <c r="W7" s="5" t="n">
        <v>6.1</v>
      </c>
      <c r="X7" s="5" t="n">
        <v>6</v>
      </c>
      <c r="Y7" s="5" t="n">
        <v>6</v>
      </c>
      <c r="Z7" s="5" t="n">
        <v>6.1</v>
      </c>
      <c r="AA7" s="5" t="n">
        <v>6.2</v>
      </c>
      <c r="AB7" s="5" t="n">
        <v>6</v>
      </c>
      <c r="AC7" s="5" t="n">
        <v>6.1</v>
      </c>
      <c r="AD7" s="5" t="n">
        <v>6.1</v>
      </c>
      <c r="AE7" s="5" t="n">
        <v>6.1</v>
      </c>
      <c r="AF7" s="5" t="n">
        <v>6.2</v>
      </c>
      <c r="AG7" s="5" t="n">
        <v>6.2</v>
      </c>
      <c r="AH7" s="5" t="n">
        <v>5.9</v>
      </c>
      <c r="AI7" s="5" t="n">
        <v>6</v>
      </c>
      <c r="AJ7" s="5" t="n">
        <v>5.9</v>
      </c>
      <c r="AK7" s="5" t="n">
        <v>5.6</v>
      </c>
      <c r="AL7" s="5" t="n">
        <v>5.7</v>
      </c>
      <c r="AM7" s="5" t="n">
        <v>5.3</v>
      </c>
      <c r="AN7" s="5" t="n">
        <v>5</v>
      </c>
      <c r="AO7" s="5" t="n">
        <v>5.1</v>
      </c>
      <c r="AP7" s="5" t="n">
        <v>5.2</v>
      </c>
      <c r="AQ7" s="5" t="n">
        <v>5.4</v>
      </c>
      <c r="AR7" s="5" t="n">
        <v>6.2</v>
      </c>
      <c r="AS7" s="5" t="n">
        <v>6.7</v>
      </c>
      <c r="AT7" s="5" t="n">
        <v>6.7</v>
      </c>
      <c r="AU7" s="5" t="n">
        <v>7.2</v>
      </c>
      <c r="AV7" s="5" t="n">
        <v>7</v>
      </c>
      <c r="AW7" s="5" t="n">
        <v>6.8</v>
      </c>
      <c r="AX7" s="5" t="n">
        <v>6.7</v>
      </c>
      <c r="AY7" s="5" t="n">
        <v>6.5</v>
      </c>
      <c r="AZ7" s="5" t="n">
        <v>6.4</v>
      </c>
      <c r="BA7" s="5" t="n">
        <v>6.5</v>
      </c>
      <c r="BB7" s="5" t="n">
        <v>6.6</v>
      </c>
      <c r="BC7" s="5" t="n">
        <v>6.9</v>
      </c>
      <c r="BD7" s="5" t="n">
        <v>7.1</v>
      </c>
      <c r="BE7" s="5" t="n">
        <v>7.2</v>
      </c>
      <c r="BF7" s="5" t="n">
        <v>7.4</v>
      </c>
      <c r="BG7" s="5" t="n">
        <v>7.7</v>
      </c>
      <c r="BH7" s="5" t="n">
        <v>7.6</v>
      </c>
      <c r="BI7" s="5" t="n">
        <v>7.7</v>
      </c>
      <c r="BJ7" s="5" t="n">
        <v>7.7</v>
      </c>
      <c r="BK7" s="5" t="n">
        <v>7.3</v>
      </c>
      <c r="BL7" s="5" t="n">
        <v>7.6</v>
      </c>
    </row>
    <row r="8" customFormat="false" ht="14.05" hidden="false" customHeight="false" outlineLevel="0" collapsed="false">
      <c r="A8" s="3" t="n">
        <v>2003</v>
      </c>
      <c r="B8" s="3" t="n">
        <v>3</v>
      </c>
      <c r="C8" s="3" t="n">
        <v>5.6</v>
      </c>
      <c r="D8" s="3" t="n">
        <v>5.6</v>
      </c>
      <c r="E8" s="1" t="s">
        <v>7</v>
      </c>
      <c r="F8" s="0" t="s">
        <v>55</v>
      </c>
      <c r="S8" s="5" t="s">
        <v>1</v>
      </c>
      <c r="T8" s="5" t="n">
        <v>6.1</v>
      </c>
      <c r="U8" s="5" t="n">
        <v>6.2</v>
      </c>
      <c r="V8" s="5" t="n">
        <v>6</v>
      </c>
      <c r="W8" s="5" t="n">
        <v>6.2</v>
      </c>
      <c r="X8" s="5" t="n">
        <v>6.6</v>
      </c>
      <c r="Y8" s="5" t="n">
        <v>6.3</v>
      </c>
      <c r="Z8" s="5" t="n">
        <v>6.4</v>
      </c>
      <c r="AA8" s="5" t="n">
        <v>6.3</v>
      </c>
      <c r="AB8" s="5" t="n">
        <v>6.1</v>
      </c>
      <c r="AC8" s="5" t="n">
        <v>6.3</v>
      </c>
      <c r="AD8" s="5" t="n">
        <v>6.5</v>
      </c>
      <c r="AE8" s="5" t="n">
        <v>6.6</v>
      </c>
      <c r="AF8" s="5" t="n">
        <v>6.6</v>
      </c>
      <c r="AG8" s="5" t="n">
        <v>6.3</v>
      </c>
      <c r="AH8" s="5" t="n">
        <v>6.5</v>
      </c>
      <c r="AI8" s="5" t="n">
        <v>5.8</v>
      </c>
      <c r="AJ8" s="5" t="n">
        <v>6</v>
      </c>
      <c r="AK8" s="5" t="n">
        <v>5.7</v>
      </c>
      <c r="AL8" s="5" t="n">
        <v>5.5</v>
      </c>
      <c r="AM8" s="5" t="n">
        <v>5.3</v>
      </c>
      <c r="AN8" s="5" t="n">
        <v>5</v>
      </c>
      <c r="AO8" s="5" t="n">
        <v>5.1</v>
      </c>
      <c r="AP8" s="5" t="n">
        <v>5.2</v>
      </c>
      <c r="AQ8" s="5" t="n">
        <v>5.5</v>
      </c>
      <c r="AR8" s="5" t="n">
        <v>5.9</v>
      </c>
      <c r="AS8" s="5" t="n">
        <v>6.3</v>
      </c>
      <c r="AT8" s="5" t="n">
        <v>6.3</v>
      </c>
      <c r="AU8" s="5" t="n">
        <v>6.3</v>
      </c>
      <c r="AV8" s="5" t="n">
        <v>6.4</v>
      </c>
      <c r="AW8" s="5" t="n">
        <v>6.3</v>
      </c>
      <c r="AX8" s="5" t="n">
        <v>6.4</v>
      </c>
      <c r="AY8" s="5" t="n">
        <v>6.6</v>
      </c>
      <c r="AZ8" s="5" t="n">
        <v>6.5</v>
      </c>
      <c r="BA8" s="5" t="n">
        <v>6.3</v>
      </c>
      <c r="BB8" s="5" t="n">
        <v>6.5</v>
      </c>
      <c r="BC8" s="5" t="n">
        <v>6.4</v>
      </c>
      <c r="BD8" s="5" t="n">
        <v>6.4</v>
      </c>
      <c r="BE8" s="5" t="n">
        <v>6.7</v>
      </c>
      <c r="BF8" s="5" t="n">
        <v>6.7</v>
      </c>
      <c r="BG8" s="5" t="n">
        <v>6.9</v>
      </c>
      <c r="BH8" s="5" t="n">
        <v>6.5</v>
      </c>
      <c r="BI8" s="5" t="n">
        <v>6.6</v>
      </c>
      <c r="BJ8" s="5" t="n">
        <v>6.5</v>
      </c>
      <c r="BK8" s="5" t="n">
        <v>6.5</v>
      </c>
      <c r="BL8" s="5" t="n">
        <v>6.4</v>
      </c>
    </row>
    <row r="9" customFormat="false" ht="12.75" hidden="false" customHeight="true" outlineLevel="0" collapsed="false">
      <c r="A9" s="3" t="n">
        <v>2003</v>
      </c>
      <c r="B9" s="3" t="n">
        <v>4</v>
      </c>
      <c r="C9" s="3" t="n">
        <v>5.9</v>
      </c>
      <c r="D9" s="3" t="n">
        <v>5.9</v>
      </c>
      <c r="E9" s="1" t="s">
        <v>56</v>
      </c>
      <c r="F9" s="0" t="s">
        <v>57</v>
      </c>
    </row>
    <row r="10" customFormat="false" ht="12.75" hidden="false" customHeight="true" outlineLevel="0" collapsed="false">
      <c r="A10" s="3" t="n">
        <v>2004</v>
      </c>
      <c r="B10" s="3" t="n">
        <v>1</v>
      </c>
      <c r="C10" s="3" t="n">
        <v>6.2</v>
      </c>
      <c r="D10" s="3" t="n">
        <v>5.8</v>
      </c>
      <c r="E10" s="1" t="s">
        <v>58</v>
      </c>
      <c r="F10" s="0" t="s">
        <v>59</v>
      </c>
    </row>
    <row r="11" customFormat="false" ht="12.75" hidden="false" customHeight="true" outlineLevel="0" collapsed="false">
      <c r="A11" s="3" t="n">
        <v>2004</v>
      </c>
      <c r="B11" s="3" t="n">
        <v>2</v>
      </c>
      <c r="C11" s="3" t="n">
        <v>5.9</v>
      </c>
      <c r="D11" s="3" t="n">
        <v>5.8</v>
      </c>
      <c r="E11" s="1" t="s">
        <v>56</v>
      </c>
      <c r="BK11" s="6" t="s">
        <v>60</v>
      </c>
      <c r="BL11" s="6"/>
      <c r="BM11" s="0" t="s">
        <v>61</v>
      </c>
    </row>
    <row r="12" customFormat="false" ht="25.35" hidden="false" customHeight="true" outlineLevel="0" collapsed="false">
      <c r="A12" s="3" t="n">
        <v>2004</v>
      </c>
      <c r="B12" s="3" t="n">
        <v>3</v>
      </c>
      <c r="C12" s="3" t="n">
        <v>6</v>
      </c>
      <c r="D12" s="3" t="n">
        <v>5.9</v>
      </c>
      <c r="E12" s="1" t="s">
        <v>56</v>
      </c>
      <c r="F12" s="0" t="s">
        <v>62</v>
      </c>
      <c r="BD12" s="5" t="s">
        <v>63</v>
      </c>
      <c r="BF12" s="5" t="s">
        <v>64</v>
      </c>
      <c r="BG12" s="5" t="s">
        <v>65</v>
      </c>
      <c r="BK12" s="6"/>
      <c r="BL12" s="6"/>
      <c r="BM12" s="6" t="s">
        <v>66</v>
      </c>
      <c r="BN12" s="6"/>
    </row>
    <row r="13" customFormat="false" ht="49.25" hidden="false" customHeight="true" outlineLevel="0" collapsed="false">
      <c r="A13" s="3" t="n">
        <v>2004</v>
      </c>
      <c r="B13" s="3" t="n">
        <v>4</v>
      </c>
      <c r="C13" s="3" t="n">
        <v>5.9</v>
      </c>
      <c r="D13" s="7" t="n">
        <v>6</v>
      </c>
      <c r="E13" s="1" t="s">
        <v>58</v>
      </c>
      <c r="BD13" s="5" t="s">
        <v>67</v>
      </c>
      <c r="BF13" s="5" t="s">
        <v>68</v>
      </c>
      <c r="BG13" s="5" t="s">
        <v>69</v>
      </c>
      <c r="BH13" s="8" t="s">
        <v>70</v>
      </c>
      <c r="BI13" s="8"/>
      <c r="BJ13" s="8"/>
      <c r="BK13" s="6"/>
      <c r="BL13" s="6"/>
      <c r="BM13" s="6" t="s">
        <v>71</v>
      </c>
      <c r="BN13" s="6"/>
      <c r="BO13" s="6"/>
      <c r="BP13" s="6"/>
    </row>
    <row r="14" customFormat="false" ht="25.35" hidden="false" customHeight="true" outlineLevel="0" collapsed="false">
      <c r="A14" s="3" t="n">
        <v>2005</v>
      </c>
      <c r="B14" s="3" t="n">
        <v>1</v>
      </c>
      <c r="C14" s="3" t="n">
        <v>5.7</v>
      </c>
      <c r="D14" s="3" t="n">
        <v>5.9</v>
      </c>
      <c r="E14" s="1" t="s">
        <v>72</v>
      </c>
      <c r="BB14" s="5" t="s">
        <v>73</v>
      </c>
      <c r="BC14" s="5"/>
      <c r="BD14" s="5"/>
      <c r="BE14" s="5"/>
      <c r="BG14" s="5" t="s">
        <v>74</v>
      </c>
      <c r="BH14" s="5" t="n">
        <v>7.9</v>
      </c>
      <c r="BI14" s="5" t="n">
        <v>7.9</v>
      </c>
      <c r="BJ14" s="5" t="n">
        <v>7.9</v>
      </c>
      <c r="BL14" s="9" t="n">
        <v>7.6</v>
      </c>
    </row>
    <row r="15" customFormat="false" ht="13.4" hidden="false" customHeight="false" outlineLevel="0" collapsed="false">
      <c r="A15" s="3" t="n">
        <v>2005</v>
      </c>
      <c r="B15" s="3" t="n">
        <v>2</v>
      </c>
      <c r="C15" s="3" t="n">
        <v>5.9</v>
      </c>
      <c r="D15" s="3" t="n">
        <v>5.9</v>
      </c>
      <c r="E15" s="1" t="s">
        <v>56</v>
      </c>
      <c r="BG15" s="5" t="s">
        <v>75</v>
      </c>
      <c r="BH15" s="5" t="n">
        <v>7</v>
      </c>
      <c r="BI15" s="5" t="n">
        <v>7.1</v>
      </c>
      <c r="BJ15" s="5" t="n">
        <v>7.1</v>
      </c>
      <c r="BL15" s="0" t="n">
        <v>6.4</v>
      </c>
    </row>
    <row r="16" customFormat="false" ht="49.25" hidden="false" customHeight="true" outlineLevel="0" collapsed="false">
      <c r="A16" s="3" t="n">
        <v>2005</v>
      </c>
      <c r="B16" s="3" t="n">
        <v>3</v>
      </c>
      <c r="C16" s="3" t="n">
        <v>6.1</v>
      </c>
      <c r="D16" s="3" t="n">
        <v>5.9</v>
      </c>
      <c r="E16" s="1" t="s">
        <v>58</v>
      </c>
      <c r="BB16" s="5" t="s">
        <v>76</v>
      </c>
      <c r="BC16" s="5"/>
      <c r="BD16" s="5"/>
      <c r="BE16" s="5"/>
    </row>
    <row r="17" customFormat="false" ht="13.4" hidden="false" customHeight="false" outlineLevel="0" collapsed="false">
      <c r="A17" s="3" t="n">
        <v>2005</v>
      </c>
      <c r="B17" s="3" t="n">
        <v>4</v>
      </c>
      <c r="C17" s="3" t="n">
        <v>6.2</v>
      </c>
      <c r="D17" s="3" t="n">
        <v>5.9</v>
      </c>
      <c r="E17" s="1" t="s">
        <v>77</v>
      </c>
    </row>
    <row r="18" customFormat="false" ht="13.4" hidden="false" customHeight="false" outlineLevel="0" collapsed="false">
      <c r="A18" s="3" t="n">
        <v>2006</v>
      </c>
      <c r="B18" s="3" t="n">
        <v>1</v>
      </c>
      <c r="C18" s="3" t="n">
        <v>6.2</v>
      </c>
      <c r="D18" s="3" t="n">
        <v>6</v>
      </c>
      <c r="E18" s="1" t="s">
        <v>77</v>
      </c>
    </row>
    <row r="19" customFormat="false" ht="13.4" hidden="false" customHeight="false" outlineLevel="0" collapsed="false">
      <c r="A19" s="3" t="n">
        <v>2006</v>
      </c>
      <c r="B19" s="3" t="n">
        <v>2</v>
      </c>
      <c r="C19" s="3" t="n">
        <v>5.9</v>
      </c>
      <c r="D19" s="3" t="n">
        <v>6</v>
      </c>
      <c r="E19" s="1" t="s">
        <v>58</v>
      </c>
    </row>
    <row r="20" customFormat="false" ht="13.4" hidden="false" customHeight="false" outlineLevel="0" collapsed="false">
      <c r="A20" s="3" t="n">
        <v>2006</v>
      </c>
      <c r="B20" s="3" t="n">
        <v>3</v>
      </c>
      <c r="C20" s="3" t="n">
        <v>6.1</v>
      </c>
      <c r="D20" s="3" t="n">
        <v>5.8</v>
      </c>
      <c r="E20" s="1" t="s">
        <v>56</v>
      </c>
    </row>
    <row r="21" customFormat="false" ht="13.4" hidden="false" customHeight="false" outlineLevel="0" collapsed="false">
      <c r="A21" s="3" t="n">
        <v>2006</v>
      </c>
      <c r="B21" s="3" t="n">
        <v>4</v>
      </c>
      <c r="C21" s="3" t="n">
        <v>5.4</v>
      </c>
      <c r="D21" s="3" t="n">
        <v>5.8</v>
      </c>
      <c r="E21" s="1" t="s">
        <v>7</v>
      </c>
    </row>
    <row r="22" customFormat="false" ht="13.4" hidden="false" customHeight="false" outlineLevel="0" collapsed="false">
      <c r="A22" s="3" t="n">
        <v>2007</v>
      </c>
      <c r="B22" s="3" t="n">
        <v>1</v>
      </c>
      <c r="C22" s="3" t="n">
        <v>5.6</v>
      </c>
      <c r="D22" s="3" t="n">
        <v>5.7</v>
      </c>
      <c r="E22" s="1" t="s">
        <v>54</v>
      </c>
    </row>
    <row r="23" customFormat="false" ht="13.4" hidden="false" customHeight="false" outlineLevel="0" collapsed="false">
      <c r="A23" s="3" t="n">
        <v>2007</v>
      </c>
      <c r="B23" s="3" t="n">
        <v>2</v>
      </c>
      <c r="C23" s="3" t="n">
        <v>5.4</v>
      </c>
      <c r="D23" s="3" t="n">
        <v>5.5</v>
      </c>
      <c r="E23" s="1" t="s">
        <v>78</v>
      </c>
    </row>
    <row r="24" customFormat="false" ht="13.4" hidden="false" customHeight="false" outlineLevel="0" collapsed="false">
      <c r="A24" s="3" t="n">
        <v>2007</v>
      </c>
      <c r="B24" s="3" t="n">
        <v>3</v>
      </c>
      <c r="C24" s="3" t="n">
        <v>5.2</v>
      </c>
      <c r="D24" s="3" t="n">
        <v>5.6</v>
      </c>
      <c r="E24" s="1" t="s">
        <v>78</v>
      </c>
    </row>
    <row r="25" customFormat="false" ht="13.4" hidden="false" customHeight="false" outlineLevel="0" collapsed="false">
      <c r="A25" s="3" t="n">
        <v>2007</v>
      </c>
      <c r="B25" s="3" t="n">
        <v>4</v>
      </c>
      <c r="C25" s="3" t="n">
        <v>4.9</v>
      </c>
      <c r="D25" s="3" t="n">
        <v>5</v>
      </c>
      <c r="E25" s="1" t="s">
        <v>79</v>
      </c>
    </row>
    <row r="26" customFormat="false" ht="13.4" hidden="false" customHeight="false" outlineLevel="0" collapsed="false">
      <c r="A26" s="3" t="n">
        <v>2008</v>
      </c>
      <c r="B26" s="3" t="n">
        <v>1</v>
      </c>
      <c r="C26" s="3" t="n">
        <v>4.6</v>
      </c>
      <c r="D26" s="3" t="n">
        <v>4.9</v>
      </c>
      <c r="E26" s="1" t="s">
        <v>80</v>
      </c>
    </row>
    <row r="27" customFormat="false" ht="13.4" hidden="false" customHeight="false" outlineLevel="0" collapsed="false">
      <c r="A27" s="3" t="n">
        <v>2008</v>
      </c>
      <c r="B27" s="3" t="n">
        <v>2</v>
      </c>
      <c r="C27" s="3" t="n">
        <v>4.8</v>
      </c>
      <c r="D27" s="3" t="n">
        <v>4.9</v>
      </c>
      <c r="E27" s="1" t="s">
        <v>81</v>
      </c>
    </row>
    <row r="28" customFormat="false" ht="13.4" hidden="false" customHeight="false" outlineLevel="0" collapsed="false">
      <c r="A28" s="3" t="n">
        <v>2008</v>
      </c>
      <c r="B28" s="3" t="n">
        <v>3</v>
      </c>
      <c r="C28" s="3" t="n">
        <v>4.9</v>
      </c>
      <c r="D28" s="3" t="n">
        <v>5.1</v>
      </c>
      <c r="E28" s="1" t="s">
        <v>79</v>
      </c>
    </row>
    <row r="29" customFormat="false" ht="13.4" hidden="false" customHeight="false" outlineLevel="0" collapsed="false">
      <c r="A29" s="3" t="n">
        <v>2008</v>
      </c>
      <c r="B29" s="3" t="n">
        <v>4</v>
      </c>
      <c r="C29" s="3" t="n">
        <v>5.1</v>
      </c>
      <c r="D29" s="3" t="n">
        <v>5.2</v>
      </c>
      <c r="E29" s="1" t="s">
        <v>82</v>
      </c>
    </row>
    <row r="30" customFormat="false" ht="13.4" hidden="false" customHeight="false" outlineLevel="0" collapsed="false">
      <c r="A30" s="3" t="n">
        <v>2009</v>
      </c>
      <c r="B30" s="3" t="n">
        <v>1</v>
      </c>
      <c r="C30" s="3" t="n">
        <v>5.5</v>
      </c>
      <c r="D30" s="3" t="n">
        <v>6.1</v>
      </c>
      <c r="E30" s="1" t="s">
        <v>72</v>
      </c>
    </row>
    <row r="31" customFormat="false" ht="13.4" hidden="false" customHeight="false" outlineLevel="0" collapsed="false">
      <c r="A31" s="3" t="n">
        <v>2009</v>
      </c>
      <c r="B31" s="3" t="n">
        <v>2</v>
      </c>
      <c r="C31" s="3" t="n">
        <v>5.9</v>
      </c>
      <c r="D31" s="3" t="n">
        <v>6.6</v>
      </c>
      <c r="E31" s="1" t="s">
        <v>83</v>
      </c>
    </row>
    <row r="32" customFormat="false" ht="13.4" hidden="false" customHeight="false" outlineLevel="0" collapsed="false">
      <c r="A32" s="3" t="n">
        <v>2009</v>
      </c>
      <c r="B32" s="3" t="n">
        <v>3</v>
      </c>
      <c r="C32" s="3" t="n">
        <v>5.9</v>
      </c>
      <c r="D32" s="3" t="n">
        <v>6.5</v>
      </c>
      <c r="E32" s="1" t="s">
        <v>83</v>
      </c>
    </row>
    <row r="33" customFormat="false" ht="13.4" hidden="false" customHeight="false" outlineLevel="0" collapsed="false">
      <c r="A33" s="3" t="n">
        <v>2009</v>
      </c>
      <c r="B33" s="3" t="n">
        <v>4</v>
      </c>
      <c r="C33" s="3" t="n">
        <v>5.9</v>
      </c>
      <c r="D33" s="3" t="n">
        <v>6.9</v>
      </c>
      <c r="E33" s="1" t="s">
        <v>84</v>
      </c>
    </row>
    <row r="34" customFormat="false" ht="13.4" hidden="false" customHeight="false" outlineLevel="0" collapsed="false">
      <c r="A34" s="3" t="n">
        <v>2010</v>
      </c>
      <c r="B34" s="3" t="n">
        <v>1</v>
      </c>
      <c r="C34" s="3" t="n">
        <v>5.9</v>
      </c>
      <c r="D34" s="3" t="n">
        <v>6.8</v>
      </c>
      <c r="E34" s="1" t="s">
        <v>84</v>
      </c>
    </row>
    <row r="35" customFormat="false" ht="13.4" hidden="false" customHeight="false" outlineLevel="0" collapsed="false">
      <c r="A35" s="3" t="n">
        <v>2010</v>
      </c>
      <c r="B35" s="3" t="n">
        <v>2</v>
      </c>
      <c r="C35" s="3" t="n">
        <v>5.9</v>
      </c>
      <c r="D35" s="3" t="n">
        <v>6.6</v>
      </c>
      <c r="E35" s="1" t="s">
        <v>85</v>
      </c>
    </row>
    <row r="36" customFormat="false" ht="13.4" hidden="false" customHeight="false" outlineLevel="0" collapsed="false">
      <c r="A36" s="3" t="n">
        <v>2010</v>
      </c>
      <c r="B36" s="3" t="n">
        <v>3</v>
      </c>
      <c r="C36" s="3" t="n">
        <v>6</v>
      </c>
      <c r="D36" s="3" t="n">
        <v>6.5</v>
      </c>
      <c r="E36" s="1" t="s">
        <v>83</v>
      </c>
    </row>
    <row r="37" customFormat="false" ht="13.4" hidden="false" customHeight="false" outlineLevel="0" collapsed="false">
      <c r="A37" s="3" t="n">
        <v>2010</v>
      </c>
      <c r="B37" s="3" t="n">
        <v>4</v>
      </c>
      <c r="C37" s="3" t="n">
        <v>6.1</v>
      </c>
      <c r="D37" s="3" t="n">
        <v>6.2</v>
      </c>
      <c r="E37" s="1" t="s">
        <v>83</v>
      </c>
    </row>
    <row r="38" customFormat="false" ht="13.4" hidden="false" customHeight="false" outlineLevel="0" collapsed="false">
      <c r="A38" s="3" t="n">
        <v>2011</v>
      </c>
      <c r="B38" s="3" t="n">
        <v>1</v>
      </c>
      <c r="C38" s="3" t="n">
        <v>6.1</v>
      </c>
      <c r="D38" s="3" t="n">
        <v>6.2</v>
      </c>
      <c r="E38" s="1" t="s">
        <v>83</v>
      </c>
    </row>
    <row r="39" customFormat="false" ht="13.4" hidden="false" customHeight="false" outlineLevel="0" collapsed="false">
      <c r="A39" s="3" t="n">
        <v>2011</v>
      </c>
      <c r="B39" s="3" t="n">
        <v>2</v>
      </c>
      <c r="C39" s="3" t="n">
        <v>5.9</v>
      </c>
      <c r="D39" s="3" t="n">
        <v>6.3</v>
      </c>
      <c r="E39" s="1" t="s">
        <v>77</v>
      </c>
    </row>
    <row r="40" customFormat="false" ht="13.4" hidden="false" customHeight="false" outlineLevel="0" collapsed="false">
      <c r="A40" s="3" t="n">
        <v>2011</v>
      </c>
      <c r="B40" s="3" t="n">
        <v>3</v>
      </c>
      <c r="C40" s="3" t="n">
        <v>6</v>
      </c>
      <c r="D40" s="3" t="n">
        <v>6.4</v>
      </c>
      <c r="E40" s="1" t="s">
        <v>83</v>
      </c>
    </row>
    <row r="41" customFormat="false" ht="13.4" hidden="false" customHeight="false" outlineLevel="0" collapsed="false">
      <c r="A41" s="3" t="n">
        <v>2011</v>
      </c>
      <c r="B41" s="3" t="n">
        <v>4</v>
      </c>
      <c r="C41" s="3" t="n">
        <v>6</v>
      </c>
      <c r="D41" s="3" t="n">
        <v>6.7</v>
      </c>
      <c r="E41" s="1" t="s">
        <v>85</v>
      </c>
    </row>
    <row r="42" customFormat="false" ht="13.4" hidden="false" customHeight="false" outlineLevel="0" collapsed="false">
      <c r="A42" s="3" t="n">
        <v>2012</v>
      </c>
      <c r="B42" s="3" t="n">
        <v>1</v>
      </c>
      <c r="C42" s="3" t="n">
        <v>6</v>
      </c>
      <c r="D42" s="3" t="n">
        <v>6.9</v>
      </c>
      <c r="E42" s="1" t="s">
        <v>86</v>
      </c>
    </row>
    <row r="43" customFormat="false" ht="13.4" hidden="false" customHeight="false" outlineLevel="0" collapsed="false">
      <c r="A43" s="3" t="n">
        <v>2012</v>
      </c>
      <c r="B43" s="3" t="n">
        <v>2</v>
      </c>
      <c r="C43" s="3" t="n">
        <v>6.3</v>
      </c>
      <c r="D43" s="3" t="n">
        <v>7</v>
      </c>
      <c r="E43" s="1" t="s">
        <v>87</v>
      </c>
    </row>
    <row r="44" customFormat="false" ht="13.4" hidden="false" customHeight="false" outlineLevel="0" collapsed="false">
      <c r="A44" s="3" t="n">
        <v>2012</v>
      </c>
      <c r="B44" s="3" t="n">
        <v>3</v>
      </c>
      <c r="C44" s="3" t="n">
        <v>6.2</v>
      </c>
      <c r="D44" s="3" t="n">
        <v>7.2</v>
      </c>
      <c r="E44" s="1" t="s">
        <v>87</v>
      </c>
    </row>
    <row r="45" customFormat="false" ht="13.4" hidden="false" customHeight="false" outlineLevel="0" collapsed="false">
      <c r="A45" s="3" t="n">
        <v>2012</v>
      </c>
      <c r="B45" s="3" t="n">
        <v>4</v>
      </c>
      <c r="C45" s="3" t="n">
        <v>6.4</v>
      </c>
      <c r="D45" s="3" t="n">
        <v>7.5</v>
      </c>
      <c r="E45" s="1" t="s">
        <v>88</v>
      </c>
    </row>
    <row r="46" customFormat="false" ht="13.4" hidden="false" customHeight="false" outlineLevel="0" collapsed="false">
      <c r="A46" s="3" t="n">
        <v>2013</v>
      </c>
      <c r="B46" s="3" t="n">
        <v>1</v>
      </c>
      <c r="C46" s="3" t="n">
        <v>6.5</v>
      </c>
      <c r="D46" s="3" t="n">
        <v>7.7</v>
      </c>
      <c r="E46" s="1" t="s">
        <v>89</v>
      </c>
      <c r="O46" s="0" t="s">
        <v>90</v>
      </c>
      <c r="P46" s="0" t="s">
        <v>85</v>
      </c>
    </row>
    <row r="47" customFormat="false" ht="13.4" hidden="false" customHeight="false" outlineLevel="0" collapsed="false">
      <c r="A47" s="3" t="n">
        <v>2013</v>
      </c>
      <c r="B47" s="3" t="n">
        <v>2</v>
      </c>
      <c r="C47" s="3" t="n">
        <v>6.7</v>
      </c>
      <c r="D47" s="3" t="n">
        <v>7.7</v>
      </c>
      <c r="E47" s="1" t="s">
        <v>91</v>
      </c>
      <c r="O47" s="0" t="s">
        <v>92</v>
      </c>
      <c r="P47" s="0" t="s">
        <v>7</v>
      </c>
    </row>
    <row r="48" customFormat="false" ht="13.4" hidden="false" customHeight="false" outlineLevel="0" collapsed="false">
      <c r="A48" s="3" t="n">
        <v>2013</v>
      </c>
      <c r="B48" s="3" t="n">
        <v>3</v>
      </c>
      <c r="C48" s="3" t="n">
        <v>6.5</v>
      </c>
      <c r="D48" s="3" t="n">
        <v>7.7</v>
      </c>
      <c r="E48" s="1" t="s">
        <v>89</v>
      </c>
      <c r="O48" s="0" t="s">
        <v>93</v>
      </c>
      <c r="P48" s="0" t="s">
        <v>54</v>
      </c>
    </row>
    <row r="49" customFormat="false" ht="13.4" hidden="false" customHeight="false" outlineLevel="0" collapsed="false">
      <c r="A49" s="3" t="n">
        <v>2013</v>
      </c>
      <c r="B49" s="3" t="n">
        <v>4</v>
      </c>
      <c r="C49" s="3" t="n">
        <v>6.6</v>
      </c>
      <c r="D49" s="3" t="n">
        <v>7.4</v>
      </c>
      <c r="E49" s="1" t="s">
        <v>88</v>
      </c>
      <c r="O49" s="0" t="s">
        <v>94</v>
      </c>
      <c r="P49" s="0" t="s">
        <v>7</v>
      </c>
    </row>
    <row r="50" customFormat="false" ht="13.4" hidden="false" customHeight="false" outlineLevel="0" collapsed="false">
      <c r="A50" s="3" t="n">
        <v>2014</v>
      </c>
      <c r="B50" s="3" t="n">
        <v>1</v>
      </c>
      <c r="C50" s="3" t="n">
        <v>6.4</v>
      </c>
      <c r="D50" s="3" t="n">
        <v>7.7</v>
      </c>
      <c r="E50" s="1" t="s">
        <v>88</v>
      </c>
      <c r="O50" s="0" t="s">
        <v>95</v>
      </c>
      <c r="P50" s="0" t="s">
        <v>56</v>
      </c>
    </row>
    <row r="51" customFormat="false" ht="13.4" hidden="false" customHeight="false" outlineLevel="0" collapsed="false">
      <c r="A51" s="3" t="n">
        <v>2014</v>
      </c>
      <c r="B51" s="3" t="n">
        <v>2</v>
      </c>
      <c r="C51" s="3" t="n">
        <v>6.5</v>
      </c>
      <c r="D51" s="3" t="n">
        <v>7.6</v>
      </c>
      <c r="E51" s="1" t="s">
        <v>89</v>
      </c>
      <c r="O51" s="0" t="s">
        <v>96</v>
      </c>
      <c r="P51" s="0" t="s">
        <v>58</v>
      </c>
    </row>
    <row r="52" customFormat="false" ht="13.4" hidden="false" customHeight="false" outlineLevel="0" collapsed="false">
      <c r="A52" s="3" t="n">
        <v>2014</v>
      </c>
      <c r="B52" s="3" t="n">
        <v>3</v>
      </c>
      <c r="C52" s="3" t="n">
        <v>6.6</v>
      </c>
      <c r="D52" s="3" t="n">
        <v>7.8</v>
      </c>
      <c r="E52" s="1" t="s">
        <v>91</v>
      </c>
      <c r="O52" s="0" t="s">
        <v>97</v>
      </c>
      <c r="P52" s="0" t="s">
        <v>56</v>
      </c>
    </row>
    <row r="53" customFormat="false" ht="13.4" hidden="false" customHeight="false" outlineLevel="0" collapsed="false">
      <c r="A53" s="3" t="n">
        <v>2014</v>
      </c>
      <c r="B53" s="3" t="n">
        <v>4</v>
      </c>
      <c r="C53" s="3" t="n">
        <v>6.6</v>
      </c>
      <c r="D53" s="3" t="n">
        <v>8</v>
      </c>
      <c r="E53" s="1" t="s">
        <v>98</v>
      </c>
      <c r="O53" s="0" t="s">
        <v>99</v>
      </c>
      <c r="P53" s="0" t="s">
        <v>56</v>
      </c>
    </row>
    <row r="54" customFormat="false" ht="13.4" hidden="false" customHeight="false" outlineLevel="0" collapsed="false">
      <c r="A54" s="3" t="n">
        <v>2015</v>
      </c>
      <c r="B54" s="3" t="n">
        <v>1</v>
      </c>
      <c r="C54" s="3" t="n">
        <v>6.5</v>
      </c>
      <c r="D54" s="3" t="n">
        <v>7.9</v>
      </c>
      <c r="E54" s="1" t="s">
        <v>91</v>
      </c>
      <c r="O54" s="0" t="s">
        <v>100</v>
      </c>
      <c r="P54" s="0" t="s">
        <v>58</v>
      </c>
    </row>
    <row r="55" customFormat="false" ht="13.4" hidden="false" customHeight="false" outlineLevel="0" collapsed="false">
      <c r="A55" s="3" t="n">
        <v>2015</v>
      </c>
      <c r="B55" s="3" t="n">
        <v>2</v>
      </c>
      <c r="C55" s="3" t="n">
        <v>6.5</v>
      </c>
      <c r="D55" s="3" t="n">
        <v>8.1</v>
      </c>
      <c r="E55" s="1" t="s">
        <v>98</v>
      </c>
      <c r="O55" s="0" t="s">
        <v>101</v>
      </c>
      <c r="P55" s="0" t="s">
        <v>72</v>
      </c>
    </row>
    <row r="56" customFormat="false" ht="13.4" hidden="false" customHeight="false" outlineLevel="0" collapsed="false">
      <c r="A56" s="3" t="n">
        <v>2015</v>
      </c>
      <c r="B56" s="3" t="n">
        <v>3</v>
      </c>
      <c r="C56" s="3" t="n">
        <v>6.5</v>
      </c>
      <c r="D56" s="3" t="n">
        <v>8.2</v>
      </c>
      <c r="E56" s="1" t="s">
        <v>98</v>
      </c>
      <c r="F56" s="0" t="s">
        <v>102</v>
      </c>
      <c r="O56" s="0" t="s">
        <v>103</v>
      </c>
      <c r="P56" s="0" t="s">
        <v>56</v>
      </c>
    </row>
    <row r="57" customFormat="false" ht="13.4" hidden="false" customHeight="false" outlineLevel="0" collapsed="false">
      <c r="A57" s="3" t="n">
        <v>2015</v>
      </c>
      <c r="B57" s="3" t="n">
        <v>4</v>
      </c>
      <c r="C57" s="3" t="n">
        <v>6.4</v>
      </c>
      <c r="D57" s="3" t="n">
        <v>8</v>
      </c>
      <c r="E57" s="1" t="s">
        <v>91</v>
      </c>
      <c r="O57" s="0" t="s">
        <v>104</v>
      </c>
      <c r="P57" s="0" t="s">
        <v>58</v>
      </c>
    </row>
    <row r="58" customFormat="false" ht="13.4" hidden="false" customHeight="false" outlineLevel="0" collapsed="false">
      <c r="A58" s="3" t="n">
        <v>2016</v>
      </c>
      <c r="B58" s="3" t="n">
        <v>1</v>
      </c>
      <c r="C58" s="3" t="n">
        <v>6.5</v>
      </c>
      <c r="D58" s="3" t="n">
        <v>7.8</v>
      </c>
      <c r="E58" s="1" t="s">
        <v>91</v>
      </c>
      <c r="O58" s="0" t="s">
        <v>105</v>
      </c>
      <c r="P58" s="0" t="s">
        <v>77</v>
      </c>
    </row>
    <row r="59" customFormat="false" ht="13.4" hidden="false" customHeight="false" outlineLevel="0" collapsed="false">
      <c r="A59" s="3" t="n">
        <v>2016</v>
      </c>
      <c r="B59" s="3" t="n">
        <v>2</v>
      </c>
      <c r="C59" s="3" t="n">
        <v>6.4</v>
      </c>
      <c r="D59" s="3" t="n">
        <v>7.6</v>
      </c>
      <c r="E59" s="1" t="s">
        <v>88</v>
      </c>
      <c r="G59" s="0" t="s">
        <v>106</v>
      </c>
      <c r="O59" s="0" t="s">
        <v>107</v>
      </c>
      <c r="P59" s="0" t="s">
        <v>77</v>
      </c>
    </row>
    <row r="60" customFormat="false" ht="13.4" hidden="false" customHeight="false" outlineLevel="0" collapsed="false">
      <c r="A60" s="3" t="n">
        <v>2016</v>
      </c>
      <c r="B60" s="3" t="n">
        <v>3</v>
      </c>
      <c r="C60" s="3" t="n">
        <v>6.7</v>
      </c>
      <c r="D60" s="3" t="n">
        <v>7.3</v>
      </c>
      <c r="E60" s="1" t="s">
        <v>88</v>
      </c>
      <c r="G60" s="0" t="n">
        <v>6.7</v>
      </c>
      <c r="H60" s="0" t="n">
        <v>7.4</v>
      </c>
      <c r="O60" s="0" t="s">
        <v>108</v>
      </c>
      <c r="P60" s="0" t="s">
        <v>58</v>
      </c>
    </row>
    <row r="61" customFormat="false" ht="12.85" hidden="false" customHeight="false" outlineLevel="0" collapsed="false">
      <c r="A61" s="1" t="n">
        <v>2016</v>
      </c>
      <c r="B61" s="1" t="n">
        <v>4</v>
      </c>
      <c r="C61" s="1" t="n">
        <v>6.5</v>
      </c>
      <c r="D61" s="1" t="n">
        <v>7.6</v>
      </c>
      <c r="E61" s="1" t="s">
        <v>88</v>
      </c>
      <c r="O61" s="0" t="s">
        <v>109</v>
      </c>
      <c r="P61" s="0" t="s">
        <v>56</v>
      </c>
    </row>
    <row r="62" customFormat="false" ht="12.85" hidden="false" customHeight="false" outlineLevel="0" collapsed="false">
      <c r="A62" s="1" t="n">
        <v>2017</v>
      </c>
      <c r="B62" s="1" t="n">
        <v>1</v>
      </c>
      <c r="C62" s="1" t="n">
        <v>6.4</v>
      </c>
      <c r="D62" s="1" t="n">
        <v>7</v>
      </c>
      <c r="E62" s="1" t="s">
        <v>87</v>
      </c>
      <c r="O62" s="0" t="s">
        <v>110</v>
      </c>
      <c r="P62" s="0" t="s">
        <v>7</v>
      </c>
    </row>
    <row r="63" customFormat="false" ht="12.85" hidden="false" customHeight="false" outlineLevel="0" collapsed="false">
      <c r="A63" s="1" t="n">
        <v>2017</v>
      </c>
      <c r="B63" s="1" t="n">
        <v>2</v>
      </c>
      <c r="C63" s="1" t="n">
        <v>6.2</v>
      </c>
      <c r="D63" s="1" t="n">
        <v>7.1</v>
      </c>
      <c r="E63" s="1" t="s">
        <v>111</v>
      </c>
      <c r="O63" s="0" t="s">
        <v>112</v>
      </c>
      <c r="P63" s="0" t="s">
        <v>54</v>
      </c>
    </row>
    <row r="64" customFormat="false" ht="12.85" hidden="false" customHeight="false" outlineLevel="0" collapsed="false">
      <c r="A64" s="1" t="n">
        <v>2017</v>
      </c>
      <c r="B64" s="1" t="n">
        <v>3</v>
      </c>
      <c r="C64" s="1" t="n">
        <v>6.3</v>
      </c>
      <c r="D64" s="1" t="n">
        <v>7.3</v>
      </c>
      <c r="E64" s="1" t="s">
        <v>113</v>
      </c>
      <c r="O64" s="0" t="s">
        <v>114</v>
      </c>
      <c r="P64" s="0" t="s">
        <v>78</v>
      </c>
    </row>
    <row r="65" customFormat="false" ht="12.85" hidden="false" customHeight="false" outlineLevel="0" collapsed="false">
      <c r="G65" s="0" t="n">
        <v>5.8</v>
      </c>
      <c r="H65" s="0" t="n">
        <v>6.8</v>
      </c>
      <c r="I65" s="0" t="n">
        <v>6.3</v>
      </c>
      <c r="O65" s="0" t="s">
        <v>115</v>
      </c>
      <c r="P65" s="0" t="s">
        <v>78</v>
      </c>
    </row>
    <row r="66" customFormat="false" ht="12.85" hidden="false" customHeight="false" outlineLevel="0" collapsed="false">
      <c r="O66" s="0" t="s">
        <v>116</v>
      </c>
      <c r="P66" s="0" t="s">
        <v>79</v>
      </c>
    </row>
    <row r="67" customFormat="false" ht="12.85" hidden="false" customHeight="false" outlineLevel="0" collapsed="false">
      <c r="O67" s="0" t="s">
        <v>117</v>
      </c>
      <c r="P67" s="0" t="s">
        <v>80</v>
      </c>
    </row>
    <row r="68" customFormat="false" ht="12.85" hidden="false" customHeight="false" outlineLevel="0" collapsed="false">
      <c r="O68" s="0" t="s">
        <v>118</v>
      </c>
      <c r="P68" s="0" t="s">
        <v>81</v>
      </c>
    </row>
    <row r="69" customFormat="false" ht="12.85" hidden="false" customHeight="false" outlineLevel="0" collapsed="false">
      <c r="O69" s="0" t="s">
        <v>119</v>
      </c>
      <c r="P69" s="0" t="s">
        <v>79</v>
      </c>
    </row>
    <row r="70" customFormat="false" ht="12.85" hidden="false" customHeight="false" outlineLevel="0" collapsed="false">
      <c r="O70" s="0" t="s">
        <v>120</v>
      </c>
      <c r="P70" s="0" t="s">
        <v>82</v>
      </c>
    </row>
    <row r="71" customFormat="false" ht="12.85" hidden="false" customHeight="false" outlineLevel="0" collapsed="false">
      <c r="O71" s="0" t="s">
        <v>121</v>
      </c>
      <c r="P71" s="0" t="s">
        <v>72</v>
      </c>
    </row>
    <row r="72" customFormat="false" ht="12.85" hidden="false" customHeight="false" outlineLevel="0" collapsed="false">
      <c r="O72" s="0" t="s">
        <v>122</v>
      </c>
      <c r="P72" s="0" t="s">
        <v>83</v>
      </c>
    </row>
    <row r="73" customFormat="false" ht="12.85" hidden="false" customHeight="false" outlineLevel="0" collapsed="false">
      <c r="O73" s="0" t="s">
        <v>123</v>
      </c>
      <c r="P73" s="0" t="s">
        <v>83</v>
      </c>
    </row>
    <row r="74" customFormat="false" ht="12.85" hidden="false" customHeight="false" outlineLevel="0" collapsed="false">
      <c r="O74" s="0" t="s">
        <v>124</v>
      </c>
      <c r="P74" s="0" t="s">
        <v>84</v>
      </c>
    </row>
    <row r="75" customFormat="false" ht="12.85" hidden="false" customHeight="false" outlineLevel="0" collapsed="false">
      <c r="O75" s="0" t="s">
        <v>125</v>
      </c>
      <c r="P75" s="0" t="s">
        <v>84</v>
      </c>
    </row>
    <row r="76" customFormat="false" ht="12.85" hidden="false" customHeight="false" outlineLevel="0" collapsed="false">
      <c r="O76" s="0" t="s">
        <v>126</v>
      </c>
      <c r="P76" s="0" t="s">
        <v>85</v>
      </c>
    </row>
    <row r="77" customFormat="false" ht="12.85" hidden="false" customHeight="false" outlineLevel="0" collapsed="false">
      <c r="O77" s="0" t="s">
        <v>127</v>
      </c>
      <c r="P77" s="0" t="s">
        <v>83</v>
      </c>
    </row>
    <row r="78" customFormat="false" ht="12.85" hidden="false" customHeight="false" outlineLevel="0" collapsed="false">
      <c r="O78" s="0" t="s">
        <v>128</v>
      </c>
      <c r="P78" s="0" t="s">
        <v>83</v>
      </c>
    </row>
    <row r="79" customFormat="false" ht="12.85" hidden="false" customHeight="false" outlineLevel="0" collapsed="false">
      <c r="O79" s="0" t="s">
        <v>129</v>
      </c>
      <c r="P79" s="0" t="s">
        <v>83</v>
      </c>
    </row>
    <row r="80" customFormat="false" ht="12.85" hidden="false" customHeight="false" outlineLevel="0" collapsed="false">
      <c r="O80" s="0" t="s">
        <v>130</v>
      </c>
      <c r="P80" s="0" t="s">
        <v>77</v>
      </c>
    </row>
    <row r="81" customFormat="false" ht="12.85" hidden="false" customHeight="false" outlineLevel="0" collapsed="false">
      <c r="O81" s="0" t="s">
        <v>131</v>
      </c>
      <c r="P81" s="0" t="s">
        <v>83</v>
      </c>
    </row>
    <row r="82" customFormat="false" ht="12.85" hidden="false" customHeight="false" outlineLevel="0" collapsed="false">
      <c r="O82" s="0" t="s">
        <v>132</v>
      </c>
      <c r="P82" s="0" t="s">
        <v>85</v>
      </c>
    </row>
    <row r="83" customFormat="false" ht="12.85" hidden="false" customHeight="false" outlineLevel="0" collapsed="false">
      <c r="O83" s="0" t="s">
        <v>133</v>
      </c>
      <c r="P83" s="0" t="s">
        <v>86</v>
      </c>
    </row>
    <row r="84" customFormat="false" ht="12.85" hidden="false" customHeight="false" outlineLevel="0" collapsed="false">
      <c r="O84" s="0" t="s">
        <v>134</v>
      </c>
      <c r="P84" s="0" t="s">
        <v>87</v>
      </c>
    </row>
    <row r="85" customFormat="false" ht="12.85" hidden="false" customHeight="false" outlineLevel="0" collapsed="false">
      <c r="O85" s="0" t="s">
        <v>135</v>
      </c>
      <c r="P85" s="0" t="s">
        <v>87</v>
      </c>
    </row>
    <row r="86" customFormat="false" ht="12.85" hidden="false" customHeight="false" outlineLevel="0" collapsed="false">
      <c r="O86" s="0" t="s">
        <v>136</v>
      </c>
      <c r="P86" s="0" t="s">
        <v>88</v>
      </c>
    </row>
    <row r="87" customFormat="false" ht="12.85" hidden="false" customHeight="false" outlineLevel="0" collapsed="false">
      <c r="O87" s="0" t="s">
        <v>137</v>
      </c>
      <c r="P87" s="0" t="s">
        <v>89</v>
      </c>
    </row>
    <row r="88" customFormat="false" ht="12.85" hidden="false" customHeight="false" outlineLevel="0" collapsed="false">
      <c r="O88" s="0" t="s">
        <v>138</v>
      </c>
      <c r="P88" s="0" t="s">
        <v>91</v>
      </c>
    </row>
    <row r="89" customFormat="false" ht="12.85" hidden="false" customHeight="false" outlineLevel="0" collapsed="false">
      <c r="O89" s="0" t="s">
        <v>139</v>
      </c>
      <c r="P89" s="0" t="s">
        <v>89</v>
      </c>
    </row>
    <row r="90" customFormat="false" ht="12.85" hidden="false" customHeight="false" outlineLevel="0" collapsed="false">
      <c r="O90" s="0" t="s">
        <v>140</v>
      </c>
      <c r="P90" s="0" t="s">
        <v>88</v>
      </c>
    </row>
    <row r="91" customFormat="false" ht="12.85" hidden="false" customHeight="false" outlineLevel="0" collapsed="false">
      <c r="O91" s="0" t="s">
        <v>141</v>
      </c>
      <c r="P91" s="0" t="s">
        <v>88</v>
      </c>
    </row>
    <row r="92" customFormat="false" ht="12.85" hidden="false" customHeight="false" outlineLevel="0" collapsed="false">
      <c r="O92" s="0" t="s">
        <v>142</v>
      </c>
      <c r="P92" s="0" t="s">
        <v>89</v>
      </c>
    </row>
    <row r="93" customFormat="false" ht="12.85" hidden="false" customHeight="false" outlineLevel="0" collapsed="false">
      <c r="O93" s="0" t="s">
        <v>143</v>
      </c>
      <c r="P93" s="0" t="s">
        <v>91</v>
      </c>
    </row>
    <row r="94" customFormat="false" ht="12.85" hidden="false" customHeight="false" outlineLevel="0" collapsed="false">
      <c r="O94" s="0" t="s">
        <v>144</v>
      </c>
      <c r="P94" s="0" t="s">
        <v>98</v>
      </c>
    </row>
    <row r="95" customFormat="false" ht="12.85" hidden="false" customHeight="false" outlineLevel="0" collapsed="false">
      <c r="O95" s="0" t="s">
        <v>145</v>
      </c>
      <c r="P95" s="0" t="s">
        <v>91</v>
      </c>
    </row>
    <row r="96" customFormat="false" ht="12.85" hidden="false" customHeight="false" outlineLevel="0" collapsed="false">
      <c r="O96" s="0" t="s">
        <v>146</v>
      </c>
      <c r="P96" s="0" t="s">
        <v>98</v>
      </c>
    </row>
    <row r="97" customFormat="false" ht="12.85" hidden="false" customHeight="false" outlineLevel="0" collapsed="false">
      <c r="O97" s="0" t="s">
        <v>147</v>
      </c>
      <c r="P97" s="0" t="s">
        <v>98</v>
      </c>
    </row>
    <row r="98" customFormat="false" ht="12.85" hidden="false" customHeight="false" outlineLevel="0" collapsed="false">
      <c r="O98" s="0" t="s">
        <v>148</v>
      </c>
      <c r="P98" s="0" t="s">
        <v>91</v>
      </c>
    </row>
    <row r="99" customFormat="false" ht="12.85" hidden="false" customHeight="false" outlineLevel="0" collapsed="false">
      <c r="O99" s="0" t="s">
        <v>149</v>
      </c>
      <c r="P99" s="0" t="s">
        <v>91</v>
      </c>
    </row>
    <row r="100" customFormat="false" ht="12.85" hidden="false" customHeight="false" outlineLevel="0" collapsed="false">
      <c r="O100" s="0" t="s">
        <v>150</v>
      </c>
      <c r="P100" s="0" t="s">
        <v>88</v>
      </c>
    </row>
    <row r="101" customFormat="false" ht="12.85" hidden="false" customHeight="false" outlineLevel="0" collapsed="false">
      <c r="O101" s="0" t="s">
        <v>151</v>
      </c>
      <c r="P101" s="0" t="s">
        <v>88</v>
      </c>
    </row>
    <row r="102" customFormat="false" ht="12.85" hidden="false" customHeight="false" outlineLevel="0" collapsed="false">
      <c r="O102" s="0" t="s">
        <v>152</v>
      </c>
      <c r="P102" s="0" t="s">
        <v>88</v>
      </c>
    </row>
    <row r="103" customFormat="false" ht="12.85" hidden="false" customHeight="false" outlineLevel="0" collapsed="false">
      <c r="O103" s="0" t="s">
        <v>153</v>
      </c>
      <c r="P103" s="0" t="s">
        <v>87</v>
      </c>
    </row>
    <row r="104" customFormat="false" ht="12.85" hidden="false" customHeight="false" outlineLevel="0" collapsed="false">
      <c r="O104" s="0" t="s">
        <v>154</v>
      </c>
      <c r="P104" s="0" t="s">
        <v>111</v>
      </c>
    </row>
    <row r="105" customFormat="false" ht="12.85" hidden="false" customHeight="false" outlineLevel="0" collapsed="false">
      <c r="O105" s="0" t="s">
        <v>155</v>
      </c>
      <c r="P105" s="0" t="s">
        <v>113</v>
      </c>
    </row>
    <row r="1048576" customFormat="false" ht="12.85" hidden="false" customHeight="false" outlineLevel="0" collapsed="false"/>
  </sheetData>
  <mergeCells count="8">
    <mergeCell ref="A2:J2"/>
    <mergeCell ref="BD5:BG5"/>
    <mergeCell ref="BK11:BL13"/>
    <mergeCell ref="BM12:BN12"/>
    <mergeCell ref="BH13:BJ13"/>
    <mergeCell ref="BM13:BP13"/>
    <mergeCell ref="BB14:BE14"/>
    <mergeCell ref="BB16:BE16"/>
  </mergeCells>
  <hyperlinks>
    <hyperlink ref="BK11" r:id="rId1" location="arbo:montrerbranches=theme47/theme49/theme399" display="http://www.bdm.insee.fr/bdm2/choixTheme;jsessionid=7BFE7C2AE0D689731B40A4BB20E0B09B?code=47#arbo:montrerbranches=theme47/theme49/theme399"/>
    <hyperlink ref="BM13" r:id="rId2" display="http://www.bdm.insee.fr/bdm2/choixCriteres?codeGroupe=1537"/>
  </hyperlink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Q53"/>
  <sheetViews>
    <sheetView windowProtection="false" showFormulas="false" showGridLines="true" showRowColHeaders="true" showZeros="true" rightToLeft="false" tabSelected="false" showOutlineSymbols="true" defaultGridColor="true" view="normal" topLeftCell="A41" colorId="64" zoomScale="110" zoomScaleNormal="110" zoomScalePageLayoutView="100" workbookViewId="0">
      <selection pane="topLeft" activeCell="E3" activeCellId="2" sqref="D16:D55 G16:G55 E3"/>
    </sheetView>
  </sheetViews>
  <sheetFormatPr defaultRowHeight="12.8"/>
  <cols>
    <col collapsed="false" hidden="false" max="256" min="1" style="0" width="16.1989795918367"/>
    <col collapsed="false" hidden="false" max="1025" min="257" style="0" width="11.5204081632653"/>
  </cols>
  <sheetData>
    <row r="1" customFormat="false" ht="61.15" hidden="false" customHeight="true" outlineLevel="0" collapsed="false">
      <c r="A1" s="10" t="s">
        <v>156</v>
      </c>
      <c r="B1" s="11" t="s">
        <v>157</v>
      </c>
      <c r="C1" s="5" t="s">
        <v>158</v>
      </c>
      <c r="D1" s="5" t="s">
        <v>159</v>
      </c>
      <c r="E1" s="5" t="s">
        <v>2</v>
      </c>
      <c r="F1" s="5" t="s">
        <v>1</v>
      </c>
    </row>
    <row r="2" customFormat="false" ht="12.85" hidden="false" customHeight="false" outlineLevel="0" collapsed="false">
      <c r="A2" s="10"/>
      <c r="B2" s="11"/>
    </row>
    <row r="3" customFormat="false" ht="13.4" hidden="false" customHeight="false" outlineLevel="0" collapsed="false">
      <c r="A3" s="10"/>
      <c r="B3" s="11" t="n">
        <v>1968</v>
      </c>
      <c r="D3" s="12" t="n">
        <v>34083</v>
      </c>
      <c r="E3" s="12" t="n">
        <v>32795</v>
      </c>
      <c r="F3" s="12" t="n">
        <v>1288</v>
      </c>
    </row>
    <row r="4" customFormat="false" ht="13.4" hidden="false" customHeight="false" outlineLevel="0" collapsed="false">
      <c r="A4" s="10"/>
      <c r="B4" s="11" t="n">
        <v>1969</v>
      </c>
      <c r="D4" s="12" t="n">
        <v>33427</v>
      </c>
      <c r="E4" s="12" t="n">
        <v>32290</v>
      </c>
      <c r="F4" s="12" t="n">
        <v>1137</v>
      </c>
    </row>
    <row r="5" customFormat="false" ht="13.4" hidden="false" customHeight="false" outlineLevel="0" collapsed="false">
      <c r="A5" s="10"/>
      <c r="B5" s="11" t="n">
        <v>1970</v>
      </c>
      <c r="D5" s="12" t="n">
        <v>29026</v>
      </c>
      <c r="E5" s="12" t="n">
        <v>28088</v>
      </c>
      <c r="F5" s="12" t="n">
        <v>938</v>
      </c>
    </row>
    <row r="6" customFormat="false" ht="13.4" hidden="false" customHeight="false" outlineLevel="0" collapsed="false">
      <c r="A6" s="13"/>
      <c r="B6" s="5" t="n">
        <v>1971</v>
      </c>
      <c r="D6" s="12" t="n">
        <v>29549</v>
      </c>
      <c r="E6" s="12" t="n">
        <v>28626</v>
      </c>
      <c r="F6" s="12" t="n">
        <v>923</v>
      </c>
    </row>
    <row r="7" customFormat="false" ht="13.4" hidden="false" customHeight="false" outlineLevel="0" collapsed="false">
      <c r="B7" s="5" t="n">
        <v>1972</v>
      </c>
      <c r="D7" s="12" t="n">
        <v>31668</v>
      </c>
      <c r="E7" s="12" t="n">
        <v>30717</v>
      </c>
      <c r="F7" s="12" t="n">
        <v>951</v>
      </c>
    </row>
    <row r="8" customFormat="false" ht="13.4" hidden="false" customHeight="false" outlineLevel="0" collapsed="false">
      <c r="B8" s="5" t="n">
        <v>1973</v>
      </c>
      <c r="D8" s="12" t="n">
        <v>30306</v>
      </c>
      <c r="E8" s="12" t="n">
        <v>29451</v>
      </c>
      <c r="F8" s="12" t="n">
        <v>855</v>
      </c>
    </row>
    <row r="9" customFormat="false" ht="13.4" hidden="false" customHeight="false" outlineLevel="0" collapsed="false">
      <c r="B9" s="5" t="n">
        <v>1974</v>
      </c>
      <c r="D9" s="12" t="n">
        <v>27100</v>
      </c>
      <c r="E9" s="12" t="n">
        <v>26389</v>
      </c>
      <c r="F9" s="12" t="n">
        <v>711</v>
      </c>
    </row>
    <row r="10" customFormat="false" ht="13.4" hidden="false" customHeight="false" outlineLevel="0" collapsed="false">
      <c r="B10" s="5" t="n">
        <v>1975</v>
      </c>
      <c r="D10" s="12" t="n">
        <v>26032</v>
      </c>
      <c r="E10" s="12" t="n">
        <v>25328</v>
      </c>
      <c r="F10" s="12" t="n">
        <v>704</v>
      </c>
    </row>
    <row r="11" customFormat="false" ht="13.4" hidden="false" customHeight="false" outlineLevel="0" collapsed="false">
      <c r="B11" s="5" t="n">
        <v>1976</v>
      </c>
      <c r="D11" s="12" t="n">
        <v>29482</v>
      </c>
      <c r="E11" s="12" t="n">
        <v>28759</v>
      </c>
      <c r="F11" s="12" t="n">
        <v>723</v>
      </c>
    </row>
    <row r="12" customFormat="false" ht="13.4" hidden="false" customHeight="false" outlineLevel="0" collapsed="false">
      <c r="B12" s="5" t="n">
        <v>1977</v>
      </c>
      <c r="D12" s="12" t="n">
        <v>30511</v>
      </c>
      <c r="E12" s="12" t="n">
        <v>29660</v>
      </c>
      <c r="F12" s="12" t="n">
        <v>851</v>
      </c>
    </row>
    <row r="13" customFormat="false" ht="13.4" hidden="false" customHeight="false" outlineLevel="0" collapsed="false">
      <c r="B13" s="5" t="n">
        <v>1978</v>
      </c>
      <c r="D13" s="12" t="n">
        <v>32259</v>
      </c>
      <c r="E13" s="12" t="n">
        <v>31289</v>
      </c>
      <c r="F13" s="12" t="n">
        <v>970</v>
      </c>
    </row>
    <row r="14" customFormat="false" ht="13.4" hidden="false" customHeight="false" outlineLevel="0" collapsed="false">
      <c r="B14" s="5" t="n">
        <v>1979</v>
      </c>
      <c r="D14" s="12" t="n">
        <v>33315</v>
      </c>
      <c r="E14" s="12" t="n">
        <v>32334</v>
      </c>
      <c r="F14" s="12" t="n">
        <v>981</v>
      </c>
    </row>
    <row r="15" customFormat="false" ht="13.4" hidden="false" customHeight="false" outlineLevel="0" collapsed="false">
      <c r="B15" s="5" t="n">
        <v>1980</v>
      </c>
      <c r="D15" s="12" t="n">
        <v>35655</v>
      </c>
      <c r="E15" s="12" t="n">
        <v>34534</v>
      </c>
      <c r="F15" s="12" t="n">
        <v>1121</v>
      </c>
    </row>
    <row r="16" customFormat="false" ht="13.4" hidden="false" customHeight="false" outlineLevel="0" collapsed="false">
      <c r="B16" s="5" t="n">
        <v>1981</v>
      </c>
      <c r="D16" s="12" t="n">
        <v>38957</v>
      </c>
      <c r="E16" s="12" t="n">
        <v>37311</v>
      </c>
      <c r="F16" s="12" t="n">
        <v>1246</v>
      </c>
    </row>
    <row r="17" customFormat="false" ht="13.4" hidden="false" customHeight="false" outlineLevel="0" collapsed="false">
      <c r="B17" s="5" t="n">
        <v>1982</v>
      </c>
      <c r="D17" s="12" t="n">
        <v>30340</v>
      </c>
      <c r="E17" s="12" t="n">
        <v>29353</v>
      </c>
      <c r="F17" s="12" t="n">
        <v>987</v>
      </c>
    </row>
    <row r="18" customFormat="false" ht="13.4" hidden="false" customHeight="false" outlineLevel="0" collapsed="false">
      <c r="B18" s="5" t="n">
        <v>1983</v>
      </c>
      <c r="D18" s="12" t="n">
        <v>34579</v>
      </c>
      <c r="E18" s="12" t="n">
        <v>33447</v>
      </c>
      <c r="F18" s="12" t="n">
        <v>1132</v>
      </c>
    </row>
    <row r="19" customFormat="false" ht="13.4" hidden="false" customHeight="false" outlineLevel="0" collapsed="false">
      <c r="B19" s="5" t="n">
        <v>1984</v>
      </c>
      <c r="D19" s="12" t="n">
        <v>38634</v>
      </c>
      <c r="E19" s="12" t="n">
        <v>37311</v>
      </c>
      <c r="F19" s="12" t="n">
        <v>1323</v>
      </c>
    </row>
    <row r="20" customFormat="false" ht="13.4" hidden="false" customHeight="false" outlineLevel="0" collapsed="false">
      <c r="B20" s="5" t="n">
        <v>1985</v>
      </c>
      <c r="D20" s="12" t="n">
        <v>42937</v>
      </c>
      <c r="E20" s="12" t="n">
        <v>41476</v>
      </c>
      <c r="F20" s="12" t="n">
        <v>1461</v>
      </c>
    </row>
    <row r="21" customFormat="false" ht="13.4" hidden="false" customHeight="false" outlineLevel="0" collapsed="false">
      <c r="B21" s="5" t="n">
        <v>1986</v>
      </c>
      <c r="D21" s="14" t="n">
        <v>42617</v>
      </c>
      <c r="E21" s="15" t="n">
        <v>42428</v>
      </c>
      <c r="F21" s="15" t="n">
        <v>1601</v>
      </c>
    </row>
    <row r="22" customFormat="false" ht="13.4" hidden="false" customHeight="false" outlineLevel="0" collapsed="false">
      <c r="B22" s="5" t="n">
        <v>1987</v>
      </c>
      <c r="D22" s="14" t="n">
        <v>47694</v>
      </c>
      <c r="E22" s="15" t="n">
        <v>47149</v>
      </c>
      <c r="F22" s="15" t="n">
        <v>1963</v>
      </c>
    </row>
    <row r="23" customFormat="false" ht="13.4" hidden="false" customHeight="false" outlineLevel="0" collapsed="false">
      <c r="B23" s="5" t="n">
        <v>1988</v>
      </c>
      <c r="D23" s="14" t="n">
        <v>49328</v>
      </c>
      <c r="E23" s="15" t="n">
        <v>48750</v>
      </c>
      <c r="F23" s="15" t="n">
        <v>2124</v>
      </c>
    </row>
    <row r="24" customFormat="false" ht="13.4" hidden="false" customHeight="false" outlineLevel="0" collapsed="false">
      <c r="B24" s="5" t="n">
        <v>1989</v>
      </c>
      <c r="D24" s="14" t="n">
        <v>44981</v>
      </c>
      <c r="E24" s="15" t="n">
        <v>44477</v>
      </c>
      <c r="F24" s="15" t="n">
        <v>2038</v>
      </c>
    </row>
    <row r="25" customFormat="false" ht="13.4" hidden="false" customHeight="false" outlineLevel="0" collapsed="false">
      <c r="B25" s="5" t="n">
        <v>1990</v>
      </c>
      <c r="D25" s="14" t="n">
        <v>43913</v>
      </c>
      <c r="E25" s="15" t="n">
        <v>43400</v>
      </c>
      <c r="F25" s="15" t="n">
        <v>2020</v>
      </c>
    </row>
    <row r="26" customFormat="false" ht="25.35" hidden="false" customHeight="true" outlineLevel="0" collapsed="false">
      <c r="B26" s="5" t="n">
        <v>1991</v>
      </c>
      <c r="D26" s="14" t="n">
        <v>47160</v>
      </c>
      <c r="E26" s="15" t="n">
        <v>47077</v>
      </c>
      <c r="F26" s="15" t="n">
        <v>2006</v>
      </c>
      <c r="H26" s="12" t="s">
        <v>160</v>
      </c>
      <c r="I26" s="12"/>
      <c r="J26" s="12"/>
    </row>
    <row r="27" customFormat="false" ht="25.35" hidden="false" customHeight="true" outlineLevel="0" collapsed="false">
      <c r="B27" s="5" t="n">
        <v>1992</v>
      </c>
      <c r="D27" s="14" t="n">
        <v>50115</v>
      </c>
      <c r="E27" s="15" t="n">
        <v>47932</v>
      </c>
      <c r="F27" s="15" t="n">
        <v>2183</v>
      </c>
      <c r="H27" s="12" t="s">
        <v>161</v>
      </c>
      <c r="I27" s="12"/>
      <c r="J27" s="12"/>
    </row>
    <row r="28" customFormat="false" ht="13.4" hidden="false" customHeight="false" outlineLevel="0" collapsed="false">
      <c r="B28" s="5" t="n">
        <v>1993</v>
      </c>
      <c r="D28" s="14" t="n">
        <v>50342</v>
      </c>
      <c r="E28" s="15" t="n">
        <v>48180</v>
      </c>
      <c r="F28" s="15" t="n">
        <v>2162</v>
      </c>
      <c r="H28" s="16"/>
    </row>
    <row r="29" customFormat="false" ht="13.4" hidden="false" customHeight="false" outlineLevel="0" collapsed="false">
      <c r="B29" s="5" t="n">
        <v>1994</v>
      </c>
      <c r="D29" s="14" t="n">
        <v>52551</v>
      </c>
      <c r="E29" s="15" t="n">
        <v>50347</v>
      </c>
      <c r="F29" s="15" t="n">
        <v>2204</v>
      </c>
      <c r="H29" s="16"/>
    </row>
    <row r="30" customFormat="false" ht="13.4" hidden="false" customHeight="false" outlineLevel="0" collapsed="false">
      <c r="B30" s="5" t="n">
        <v>1995</v>
      </c>
      <c r="D30" s="14" t="n">
        <v>53935</v>
      </c>
      <c r="E30" s="15" t="n">
        <v>51709</v>
      </c>
      <c r="F30" s="15" t="n">
        <v>2226</v>
      </c>
      <c r="H30" s="5"/>
    </row>
    <row r="31" customFormat="false" ht="13.4" hidden="false" customHeight="false" outlineLevel="0" collapsed="false">
      <c r="B31" s="5" t="n">
        <v>1996</v>
      </c>
      <c r="D31" s="14" t="n">
        <v>55062</v>
      </c>
      <c r="E31" s="15" t="n">
        <v>52845</v>
      </c>
      <c r="F31" s="15" t="n">
        <v>2217</v>
      </c>
    </row>
    <row r="32" customFormat="false" ht="13.4" hidden="false" customHeight="false" outlineLevel="0" collapsed="false">
      <c r="B32" s="5" t="n">
        <v>1997</v>
      </c>
      <c r="D32" s="14" t="n">
        <v>54269</v>
      </c>
      <c r="E32" s="15" t="n">
        <v>52046</v>
      </c>
      <c r="F32" s="15" t="n">
        <v>2223</v>
      </c>
    </row>
    <row r="33" customFormat="false" ht="13.4" hidden="false" customHeight="false" outlineLevel="0" collapsed="false">
      <c r="B33" s="5" t="n">
        <v>1998</v>
      </c>
      <c r="D33" s="14" t="n">
        <v>53845</v>
      </c>
      <c r="E33" s="15" t="n">
        <v>51709</v>
      </c>
      <c r="F33" s="15" t="n">
        <v>2136</v>
      </c>
    </row>
    <row r="34" customFormat="false" ht="13.4" hidden="false" customHeight="false" outlineLevel="0" collapsed="false">
      <c r="B34" s="5" t="n">
        <v>1999</v>
      </c>
      <c r="D34" s="14" t="n">
        <v>52961</v>
      </c>
      <c r="E34" s="15" t="n">
        <v>50932</v>
      </c>
      <c r="F34" s="15" t="n">
        <v>2029</v>
      </c>
    </row>
    <row r="35" customFormat="false" ht="25.35" hidden="false" customHeight="true" outlineLevel="0" collapsed="false">
      <c r="B35" s="5" t="n">
        <v>2000</v>
      </c>
      <c r="D35" s="14" t="n">
        <v>51441</v>
      </c>
      <c r="E35" s="15" t="n">
        <v>49559</v>
      </c>
      <c r="F35" s="15" t="n">
        <v>1882</v>
      </c>
      <c r="H35" s="14" t="s">
        <v>162</v>
      </c>
      <c r="I35" s="14"/>
      <c r="J35" s="14"/>
    </row>
    <row r="36" customFormat="false" ht="25.35" hidden="false" customHeight="true" outlineLevel="0" collapsed="false">
      <c r="B36" s="5" t="n">
        <v>2001</v>
      </c>
      <c r="D36" s="14" t="n">
        <v>47837</v>
      </c>
      <c r="E36" s="15" t="n">
        <v>46099</v>
      </c>
      <c r="F36" s="15" t="n">
        <v>1738</v>
      </c>
      <c r="H36" s="17" t="s">
        <v>163</v>
      </c>
      <c r="I36" s="17"/>
      <c r="J36" s="17"/>
    </row>
    <row r="37" customFormat="false" ht="13.4" hidden="false" customHeight="false" outlineLevel="0" collapsed="false">
      <c r="B37" s="5" t="n">
        <v>2002</v>
      </c>
      <c r="D37" s="14" t="n">
        <v>48594</v>
      </c>
      <c r="E37" s="15" t="n">
        <v>46879</v>
      </c>
      <c r="F37" s="15" t="n">
        <v>1715</v>
      </c>
      <c r="H37" s="5"/>
    </row>
    <row r="38" customFormat="false" ht="13.4" hidden="false" customHeight="false" outlineLevel="0" collapsed="false">
      <c r="B38" s="5" t="n">
        <v>2003</v>
      </c>
      <c r="D38" s="14" t="n">
        <v>55407</v>
      </c>
      <c r="E38" s="15" t="n">
        <v>53322</v>
      </c>
      <c r="F38" s="15" t="n">
        <v>2085</v>
      </c>
      <c r="H38" s="5"/>
    </row>
    <row r="39" customFormat="false" ht="13.4" hidden="false" customHeight="true" outlineLevel="0" collapsed="false">
      <c r="B39" s="5" t="n">
        <v>2004</v>
      </c>
      <c r="D39" s="14" t="n">
        <v>59246</v>
      </c>
      <c r="E39" s="15" t="n">
        <v>56991</v>
      </c>
      <c r="F39" s="15" t="n">
        <v>2255</v>
      </c>
      <c r="J39" s="18" t="s">
        <v>164</v>
      </c>
      <c r="K39" s="18"/>
      <c r="L39" s="18"/>
    </row>
    <row r="40" customFormat="false" ht="25.35" hidden="false" customHeight="true" outlineLevel="0" collapsed="false">
      <c r="B40" s="5" t="n">
        <v>2005</v>
      </c>
      <c r="D40" s="19" t="n">
        <v>59360</v>
      </c>
      <c r="E40" s="15" t="n">
        <v>56959</v>
      </c>
      <c r="F40" s="15" t="n">
        <v>2238</v>
      </c>
      <c r="J40" s="18" t="s">
        <v>165</v>
      </c>
      <c r="K40" s="18"/>
      <c r="L40" s="18"/>
      <c r="M40" s="20" t="s">
        <v>166</v>
      </c>
      <c r="N40" s="20"/>
      <c r="O40" s="20"/>
    </row>
    <row r="41" customFormat="false" ht="13.4" hidden="false" customHeight="true" outlineLevel="0" collapsed="false">
      <c r="B41" s="5" t="n">
        <v>2006</v>
      </c>
      <c r="D41" s="19" t="n">
        <v>59963</v>
      </c>
      <c r="E41" s="21" t="n">
        <v>57335</v>
      </c>
      <c r="F41" s="15" t="n">
        <v>2187</v>
      </c>
      <c r="H41" s="19" t="s">
        <v>167</v>
      </c>
      <c r="I41" s="19"/>
      <c r="M41" s="21"/>
      <c r="N41" s="21"/>
      <c r="O41" s="21"/>
    </row>
    <row r="42" customFormat="false" ht="49.25" hidden="false" customHeight="false" outlineLevel="0" collapsed="false">
      <c r="B42" s="5" t="n">
        <v>2007</v>
      </c>
      <c r="D42" s="21" t="n">
        <v>60403</v>
      </c>
      <c r="E42" s="21" t="n">
        <v>58163</v>
      </c>
      <c r="F42" s="15" t="n">
        <v>2240</v>
      </c>
      <c r="H42" s="19"/>
      <c r="I42" s="19" t="s">
        <v>168</v>
      </c>
      <c r="L42" s="5" t="n">
        <v>2013</v>
      </c>
      <c r="M42" s="20" t="s">
        <v>169</v>
      </c>
      <c r="N42" s="20"/>
      <c r="O42" s="20"/>
    </row>
    <row r="43" customFormat="false" ht="13.4" hidden="false" customHeight="false" outlineLevel="0" collapsed="false">
      <c r="B43" s="5" t="n">
        <v>2008</v>
      </c>
      <c r="C43" s="5" t="s">
        <v>170</v>
      </c>
      <c r="D43" s="21" t="n">
        <v>64003</v>
      </c>
      <c r="E43" s="21" t="n">
        <v>61624</v>
      </c>
      <c r="F43" s="15" t="n">
        <v>2379</v>
      </c>
      <c r="L43" s="5" t="n">
        <v>2012</v>
      </c>
      <c r="M43" s="20" t="s">
        <v>171</v>
      </c>
      <c r="N43" s="20"/>
      <c r="O43" s="20"/>
    </row>
    <row r="44" customFormat="false" ht="13.4" hidden="false" customHeight="false" outlineLevel="0" collapsed="false">
      <c r="B44" s="5" t="n">
        <v>2009</v>
      </c>
      <c r="C44" s="5" t="s">
        <v>172</v>
      </c>
      <c r="D44" s="21" t="n">
        <v>66178</v>
      </c>
      <c r="E44" s="21" t="n">
        <v>63902</v>
      </c>
      <c r="F44" s="15" t="n">
        <v>2276</v>
      </c>
      <c r="L44" s="5" t="n">
        <v>2011</v>
      </c>
      <c r="M44" s="20" t="s">
        <v>173</v>
      </c>
      <c r="N44" s="20"/>
      <c r="O44" s="20"/>
    </row>
    <row r="45" customFormat="false" ht="13.4" hidden="false" customHeight="false" outlineLevel="0" collapsed="false">
      <c r="B45" s="5" t="n">
        <v>2010</v>
      </c>
      <c r="C45" s="5" t="s">
        <v>174</v>
      </c>
      <c r="D45" s="21" t="n">
        <v>66089</v>
      </c>
      <c r="E45" s="21" t="n">
        <v>63814</v>
      </c>
      <c r="F45" s="15" t="n">
        <v>2275</v>
      </c>
      <c r="L45" s="5" t="n">
        <v>2010</v>
      </c>
      <c r="M45" s="20" t="s">
        <v>175</v>
      </c>
      <c r="N45" s="20"/>
      <c r="O45" s="20"/>
    </row>
    <row r="46" customFormat="false" ht="13.4" hidden="false" customHeight="false" outlineLevel="0" collapsed="false">
      <c r="B46" s="5" t="n">
        <v>2011</v>
      </c>
      <c r="C46" s="5" t="s">
        <v>176</v>
      </c>
      <c r="D46" s="21" t="n">
        <v>66975</v>
      </c>
      <c r="E46" s="21" t="n">
        <v>64712</v>
      </c>
      <c r="F46" s="15" t="n">
        <v>2263</v>
      </c>
      <c r="L46" s="5" t="n">
        <v>2009</v>
      </c>
      <c r="M46" s="20" t="s">
        <v>177</v>
      </c>
      <c r="N46" s="20"/>
      <c r="O46" s="20"/>
    </row>
    <row r="47" customFormat="false" ht="37.3" hidden="false" customHeight="true" outlineLevel="0" collapsed="false">
      <c r="B47" s="5" t="n">
        <v>2012</v>
      </c>
      <c r="C47" s="5" t="s">
        <v>178</v>
      </c>
      <c r="D47" s="21" t="n">
        <v>73780</v>
      </c>
      <c r="E47" s="15" t="n">
        <v>71157</v>
      </c>
      <c r="F47" s="15" t="n">
        <v>2623</v>
      </c>
      <c r="I47" s="22" t="s">
        <v>179</v>
      </c>
      <c r="J47" s="22"/>
      <c r="K47" s="22"/>
      <c r="L47" s="5" t="n">
        <v>2008</v>
      </c>
      <c r="M47" s="21" t="s">
        <v>180</v>
      </c>
      <c r="N47" s="21"/>
      <c r="O47" s="21"/>
    </row>
    <row r="48" customFormat="false" ht="37.3" hidden="false" customHeight="true" outlineLevel="0" collapsed="false">
      <c r="B48" s="5" t="n">
        <v>2013</v>
      </c>
      <c r="C48" s="5" t="s">
        <v>181</v>
      </c>
      <c r="D48" s="21" t="n">
        <v>76798</v>
      </c>
      <c r="E48" s="21" t="n">
        <v>74067</v>
      </c>
      <c r="F48" s="21" t="n">
        <v>2731</v>
      </c>
      <c r="H48" s="23" t="s">
        <v>182</v>
      </c>
      <c r="I48" s="23"/>
      <c r="J48" s="23"/>
      <c r="L48" s="5" t="n">
        <v>2007</v>
      </c>
      <c r="M48" s="21" t="s">
        <v>183</v>
      </c>
      <c r="N48" s="21"/>
      <c r="O48" s="21"/>
    </row>
    <row r="49" customFormat="false" ht="37.3" hidden="false" customHeight="true" outlineLevel="0" collapsed="false">
      <c r="B49" s="5" t="n">
        <v>2014</v>
      </c>
      <c r="C49" s="5" t="s">
        <v>184</v>
      </c>
      <c r="D49" s="5" t="n">
        <v>77883</v>
      </c>
      <c r="E49" s="5" t="n">
        <v>75193</v>
      </c>
      <c r="F49" s="5" t="n">
        <v>2690</v>
      </c>
      <c r="H49" s="5" t="s">
        <v>185</v>
      </c>
      <c r="I49" s="5"/>
      <c r="J49" s="5"/>
    </row>
    <row r="50" customFormat="false" ht="13.4" hidden="false" customHeight="false" outlineLevel="0" collapsed="false">
      <c r="B50" s="5" t="n">
        <v>2015</v>
      </c>
      <c r="C50" s="5"/>
      <c r="D50" s="5" t="n">
        <v>77227</v>
      </c>
      <c r="E50" s="5" t="n">
        <v>74582</v>
      </c>
      <c r="F50" s="5" t="n">
        <v>2645</v>
      </c>
      <c r="H50" s="24" t="s">
        <v>186</v>
      </c>
    </row>
    <row r="51" customFormat="false" ht="12.85" hidden="false" customHeight="false" outlineLevel="0" collapsed="false">
      <c r="B51" s="0" t="n">
        <v>2016</v>
      </c>
      <c r="D51" s="0" t="n">
        <v>79581</v>
      </c>
      <c r="E51" s="0" t="n">
        <v>76751</v>
      </c>
      <c r="F51" s="0" t="n">
        <v>2830</v>
      </c>
      <c r="H51" s="25" t="s">
        <v>187</v>
      </c>
      <c r="I51" s="25"/>
      <c r="J51" s="25"/>
      <c r="K51" s="25"/>
      <c r="L51" s="25"/>
      <c r="M51" s="25"/>
      <c r="N51" s="25"/>
      <c r="O51" s="25"/>
      <c r="P51" s="25"/>
      <c r="Q51" s="25"/>
    </row>
    <row r="52" customFormat="false" ht="12.75" hidden="false" customHeight="true" outlineLevel="0" collapsed="false">
      <c r="B52" s="0" t="n">
        <v>2017</v>
      </c>
      <c r="D52" s="0" t="n">
        <v>80811</v>
      </c>
      <c r="E52" s="0" t="n">
        <v>77760</v>
      </c>
      <c r="F52" s="0" t="n">
        <v>3051</v>
      </c>
    </row>
    <row r="53" customFormat="false" ht="12.85" hidden="false" customHeight="false" outlineLevel="0" collapsed="false">
      <c r="H53" s="24" t="s">
        <v>188</v>
      </c>
      <c r="I53" s="24"/>
      <c r="J53" s="24"/>
    </row>
  </sheetData>
  <mergeCells count="22">
    <mergeCell ref="A1:A5"/>
    <mergeCell ref="H26:J26"/>
    <mergeCell ref="H27:J27"/>
    <mergeCell ref="H35:J35"/>
    <mergeCell ref="H36:J36"/>
    <mergeCell ref="J39:L39"/>
    <mergeCell ref="J40:L40"/>
    <mergeCell ref="M40:O40"/>
    <mergeCell ref="H41:I41"/>
    <mergeCell ref="M41:O41"/>
    <mergeCell ref="M42:O42"/>
    <mergeCell ref="M43:O43"/>
    <mergeCell ref="M44:O44"/>
    <mergeCell ref="M45:O45"/>
    <mergeCell ref="M46:O46"/>
    <mergeCell ref="I47:K47"/>
    <mergeCell ref="M47:O47"/>
    <mergeCell ref="H48:J48"/>
    <mergeCell ref="M48:O48"/>
    <mergeCell ref="H49:J49"/>
    <mergeCell ref="H51:Q51"/>
    <mergeCell ref="H53:J53"/>
  </mergeCell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Q110"/>
  <sheetViews>
    <sheetView windowProtection="false" showFormulas="false" showGridLines="true" showRowColHeaders="true" showZeros="true" rightToLeft="false" tabSelected="false" showOutlineSymbols="true" defaultGridColor="true" view="normal" topLeftCell="A28" colorId="64" zoomScale="110" zoomScaleNormal="110" zoomScalePageLayoutView="100" workbookViewId="0">
      <selection pane="topLeft" activeCell="B4" activeCellId="2" sqref="D16:D55 G16:G55 B4"/>
    </sheetView>
  </sheetViews>
  <sheetFormatPr defaultRowHeight="12.85"/>
  <cols>
    <col collapsed="false" hidden="false" max="5" min="1" style="0" width="16.1989795918367"/>
    <col collapsed="false" hidden="false" max="7" min="6" style="26" width="16.1989795918367"/>
    <col collapsed="false" hidden="false" max="260" min="8" style="0" width="16.1989795918367"/>
    <col collapsed="false" hidden="false" max="1025" min="261" style="0" width="11.5204081632653"/>
  </cols>
  <sheetData>
    <row r="1" customFormat="false" ht="25.35" hidden="false" customHeight="true" outlineLevel="0" collapsed="false">
      <c r="A1" s="27" t="s">
        <v>189</v>
      </c>
      <c r="B1" s="11"/>
      <c r="C1" s="5" t="s">
        <v>190</v>
      </c>
      <c r="D1" s="5" t="s">
        <v>1</v>
      </c>
      <c r="E1" s="5" t="s">
        <v>191</v>
      </c>
      <c r="F1" s="26" t="s">
        <v>192</v>
      </c>
      <c r="G1" s="26" t="s">
        <v>193</v>
      </c>
    </row>
    <row r="2" customFormat="false" ht="12.85" hidden="false" customHeight="false" outlineLevel="0" collapsed="false">
      <c r="A2" s="27"/>
      <c r="B2" s="11"/>
    </row>
    <row r="3" customFormat="false" ht="12.85" hidden="false" customHeight="false" outlineLevel="0" collapsed="false">
      <c r="A3" s="27"/>
      <c r="B3" s="11"/>
    </row>
    <row r="4" customFormat="false" ht="13.4" hidden="false" customHeight="false" outlineLevel="0" collapsed="false">
      <c r="A4" s="27"/>
      <c r="B4" s="11" t="n">
        <v>1968</v>
      </c>
      <c r="C4" s="28" t="n">
        <v>22.5</v>
      </c>
      <c r="D4" s="28" t="n">
        <v>8.7</v>
      </c>
      <c r="E4" s="5" t="n">
        <v>49723072</v>
      </c>
      <c r="F4" s="26" t="n">
        <f aca="false">C4*E4/100000/1.9235</f>
        <v>5816.3198336366</v>
      </c>
      <c r="G4" s="26" t="n">
        <f aca="false">D4*E4/100000/2</f>
        <v>2162.953632</v>
      </c>
    </row>
    <row r="5" customFormat="false" ht="13.4" hidden="false" customHeight="false" outlineLevel="0" collapsed="false">
      <c r="A5" s="27"/>
      <c r="B5" s="11" t="n">
        <v>1969</v>
      </c>
      <c r="C5" s="28" t="n">
        <v>23.4</v>
      </c>
      <c r="D5" s="28" t="n">
        <v>8.7</v>
      </c>
      <c r="E5" s="5" t="n">
        <v>50107735</v>
      </c>
      <c r="F5" s="26" t="n">
        <f aca="false">C5*E5/100000/1.9235</f>
        <v>6095.76812581232</v>
      </c>
      <c r="G5" s="26" t="n">
        <f aca="false">D5*E5/100000/2</f>
        <v>2179.6864725</v>
      </c>
    </row>
    <row r="6" customFormat="false" ht="13.4" hidden="false" customHeight="false" outlineLevel="0" collapsed="false">
      <c r="A6" s="27"/>
      <c r="B6" s="11" t="n">
        <v>1970</v>
      </c>
      <c r="C6" s="28" t="n">
        <v>22.8</v>
      </c>
      <c r="D6" s="28" t="n">
        <v>8.5</v>
      </c>
      <c r="E6" s="5" t="n">
        <v>50528219</v>
      </c>
      <c r="F6" s="26" t="n">
        <f aca="false">C6*E6/100000/1.9235</f>
        <v>5989.30799688069</v>
      </c>
      <c r="G6" s="26" t="n">
        <f aca="false">D6*E6/100000/2</f>
        <v>2147.4493075</v>
      </c>
    </row>
    <row r="7" customFormat="false" ht="13.4" hidden="false" customHeight="false" outlineLevel="0" collapsed="false">
      <c r="A7" s="27"/>
      <c r="B7" s="11" t="n">
        <v>1971</v>
      </c>
      <c r="C7" s="28" t="n">
        <v>22.4</v>
      </c>
      <c r="D7" s="28" t="n">
        <v>8.8</v>
      </c>
      <c r="E7" s="5" t="n">
        <v>51016234</v>
      </c>
      <c r="F7" s="26" t="n">
        <f aca="false">C7*E7/100000/1.9235</f>
        <v>5941.0639022615</v>
      </c>
      <c r="G7" s="26" t="n">
        <f aca="false">D7*E7/100000/2</f>
        <v>2244.714296</v>
      </c>
    </row>
    <row r="8" customFormat="false" ht="13.4" hidden="false" customHeight="false" outlineLevel="0" collapsed="false">
      <c r="A8" s="13"/>
      <c r="B8" s="5" t="n">
        <v>1972</v>
      </c>
      <c r="C8" s="28" t="n">
        <v>23.3</v>
      </c>
      <c r="D8" s="28" t="n">
        <v>9.3</v>
      </c>
      <c r="E8" s="5" t="n">
        <v>51485953</v>
      </c>
      <c r="F8" s="26" t="n">
        <f aca="false">C8*E8/100000/1.9235</f>
        <v>6236.66599896023</v>
      </c>
      <c r="G8" s="26" t="n">
        <f aca="false">D8*E8/100000/2</f>
        <v>2394.0968145</v>
      </c>
    </row>
    <row r="9" customFormat="false" ht="13.4" hidden="false" customHeight="false" outlineLevel="0" collapsed="false">
      <c r="B9" s="5" t="n">
        <v>1973</v>
      </c>
      <c r="C9" s="28" t="n">
        <v>22.6</v>
      </c>
      <c r="D9" s="28" t="n">
        <v>8.8</v>
      </c>
      <c r="E9" s="5" t="n">
        <v>51915873</v>
      </c>
      <c r="F9" s="26" t="n">
        <f aca="false">C9*E9/100000/1.9235</f>
        <v>6099.81143644398</v>
      </c>
      <c r="G9" s="26" t="n">
        <f aca="false">D9*E9/100000/2</f>
        <v>2284.298412</v>
      </c>
    </row>
    <row r="10" customFormat="false" ht="13.4" hidden="false" customHeight="false" outlineLevel="0" collapsed="false">
      <c r="B10" s="5" t="n">
        <v>1974</v>
      </c>
      <c r="C10" s="28" t="n">
        <v>22.7</v>
      </c>
      <c r="D10" s="28" t="n">
        <v>8.9</v>
      </c>
      <c r="E10" s="5" t="n">
        <v>52320725</v>
      </c>
      <c r="F10" s="26" t="n">
        <f aca="false">C10*E10/100000/1.9235</f>
        <v>6174.57997140629</v>
      </c>
      <c r="G10" s="26" t="n">
        <f aca="false">D10*E10/100000/2</f>
        <v>2328.2722625</v>
      </c>
    </row>
    <row r="11" customFormat="false" ht="13.4" hidden="false" customHeight="false" outlineLevel="0" collapsed="false">
      <c r="B11" s="5" t="n">
        <v>1975</v>
      </c>
      <c r="C11" s="28" t="n">
        <v>22.9</v>
      </c>
      <c r="D11" s="28" t="n">
        <v>9</v>
      </c>
      <c r="E11" s="5" t="n">
        <v>52600000</v>
      </c>
      <c r="F11" s="26" t="n">
        <f aca="false">C11*E11/100000/1.9235</f>
        <v>6262.23030933195</v>
      </c>
      <c r="G11" s="26" t="n">
        <f aca="false">D11*E11/100000/2</f>
        <v>2367</v>
      </c>
    </row>
    <row r="12" customFormat="false" ht="13.4" hidden="false" customHeight="false" outlineLevel="0" collapsed="false">
      <c r="B12" s="5" t="n">
        <v>1976</v>
      </c>
      <c r="C12" s="28" t="n">
        <v>22.9</v>
      </c>
      <c r="D12" s="28" t="n">
        <v>9.1</v>
      </c>
      <c r="E12" s="5" t="n">
        <v>52798338</v>
      </c>
      <c r="F12" s="26" t="n">
        <f aca="false">C12*E12/100000/1.9235</f>
        <v>6285.84320353522</v>
      </c>
      <c r="G12" s="26" t="n">
        <f aca="false">D12*E12/100000/2</f>
        <v>2402.324379</v>
      </c>
    </row>
    <row r="13" customFormat="false" ht="13.4" hidden="false" customHeight="false" outlineLevel="0" collapsed="false">
      <c r="B13" s="5" t="n">
        <v>1977</v>
      </c>
      <c r="C13" s="28" t="n">
        <v>23.3</v>
      </c>
      <c r="D13" s="28" t="n">
        <v>9.9</v>
      </c>
      <c r="E13" s="5" t="n">
        <v>53019005</v>
      </c>
      <c r="F13" s="26" t="n">
        <f aca="false">C13*E13/100000/1.9235</f>
        <v>6422.36972446062</v>
      </c>
      <c r="G13" s="26" t="n">
        <f aca="false">D13*E13/100000/2</f>
        <v>2624.4407475</v>
      </c>
    </row>
    <row r="14" customFormat="false" ht="13.4" hidden="false" customHeight="false" outlineLevel="0" collapsed="false">
      <c r="B14" s="5" t="n">
        <v>1978</v>
      </c>
      <c r="C14" s="28" t="n">
        <v>24.7</v>
      </c>
      <c r="D14" s="28" t="n">
        <v>9.9</v>
      </c>
      <c r="E14" s="5" t="n">
        <v>53271566</v>
      </c>
      <c r="F14" s="26" t="n">
        <f aca="false">C14*E14/100000/1.9235</f>
        <v>6840.69498414349</v>
      </c>
      <c r="G14" s="26" t="n">
        <f aca="false">D14*E14/100000/2</f>
        <v>2636.942517</v>
      </c>
    </row>
    <row r="15" customFormat="false" ht="13.4" hidden="false" customHeight="false" outlineLevel="0" collapsed="false">
      <c r="B15" s="5" t="n">
        <v>1979</v>
      </c>
      <c r="C15" s="28" t="n">
        <v>27.1</v>
      </c>
      <c r="D15" s="28" t="n">
        <v>10.6</v>
      </c>
      <c r="E15" s="5" t="n">
        <v>53481073</v>
      </c>
      <c r="F15" s="26" t="n">
        <f aca="false">C15*E15/100000/1.9235</f>
        <v>7534.89513023135</v>
      </c>
      <c r="G15" s="26" t="n">
        <f aca="false">D15*E15/100000/2</f>
        <v>2834.496869</v>
      </c>
    </row>
    <row r="16" customFormat="false" ht="13.4" hidden="false" customHeight="false" outlineLevel="0" collapsed="false">
      <c r="B16" s="5" t="n">
        <v>1980</v>
      </c>
      <c r="C16" s="28" t="n">
        <v>28</v>
      </c>
      <c r="D16" s="28" t="n">
        <v>11</v>
      </c>
      <c r="E16" s="5" t="n">
        <v>53731387</v>
      </c>
      <c r="F16" s="26" t="n">
        <f aca="false">C16*E16/100000/1.9235</f>
        <v>7821.56920197557</v>
      </c>
      <c r="G16" s="26" t="n">
        <f aca="false">D16*E16/100000/2</f>
        <v>2955.226285</v>
      </c>
    </row>
    <row r="17" customFormat="false" ht="13.4" hidden="false" customHeight="true" outlineLevel="0" collapsed="false">
      <c r="B17" s="5" t="n">
        <v>1981</v>
      </c>
      <c r="C17" s="28" t="n">
        <v>28.5</v>
      </c>
      <c r="D17" s="28" t="n">
        <v>10.9</v>
      </c>
      <c r="E17" s="5" t="n">
        <v>54028630</v>
      </c>
      <c r="F17" s="26" t="n">
        <f aca="false">C17*E17/100000/1.9235</f>
        <v>8005.28180400312</v>
      </c>
      <c r="G17" s="26" t="n">
        <f aca="false">D17*E17/100000/2</f>
        <v>2944.560335</v>
      </c>
      <c r="J17" s="5" t="s">
        <v>194</v>
      </c>
      <c r="K17" s="5"/>
      <c r="L17" s="5"/>
      <c r="M17" s="5"/>
      <c r="N17" s="5"/>
    </row>
    <row r="18" customFormat="false" ht="25.35" hidden="false" customHeight="true" outlineLevel="0" collapsed="false">
      <c r="B18" s="5" t="n">
        <v>1982</v>
      </c>
      <c r="C18" s="28" t="n">
        <v>30.5</v>
      </c>
      <c r="D18" s="28" t="n">
        <v>11.6</v>
      </c>
      <c r="E18" s="5" t="n">
        <v>54335000</v>
      </c>
      <c r="F18" s="26" t="n">
        <f aca="false">C18*E18/100000/1.9235</f>
        <v>8615.63556017676</v>
      </c>
      <c r="G18" s="26" t="n">
        <f aca="false">D18*E18/100000/2</f>
        <v>3151.43</v>
      </c>
      <c r="J18" s="5" t="s">
        <v>195</v>
      </c>
      <c r="K18" s="5"/>
      <c r="L18" s="5"/>
      <c r="M18" s="5"/>
    </row>
    <row r="19" customFormat="false" ht="13.4" hidden="false" customHeight="false" outlineLevel="0" collapsed="false">
      <c r="B19" s="5" t="n">
        <v>1983</v>
      </c>
      <c r="C19" s="28" t="n">
        <v>31.7</v>
      </c>
      <c r="D19" s="28" t="n">
        <v>12</v>
      </c>
      <c r="E19" s="5" t="n">
        <v>54649984</v>
      </c>
      <c r="F19" s="26" t="n">
        <f aca="false">C19*E19/100000/1.9235</f>
        <v>9006.5219277359</v>
      </c>
      <c r="G19" s="26" t="n">
        <f aca="false">D19*E19/100000/2</f>
        <v>3278.99904</v>
      </c>
    </row>
    <row r="20" customFormat="false" ht="13.4" hidden="false" customHeight="false" outlineLevel="0" collapsed="false">
      <c r="B20" s="5" t="n">
        <v>1984</v>
      </c>
      <c r="C20" s="28" t="n">
        <v>32.1</v>
      </c>
      <c r="D20" s="28" t="n">
        <v>12.2</v>
      </c>
      <c r="E20" s="5" t="n">
        <v>54894854</v>
      </c>
      <c r="F20" s="26" t="n">
        <f aca="false">C20*E20/100000/1.9235</f>
        <v>9161.0336022875</v>
      </c>
      <c r="G20" s="26" t="n">
        <f aca="false">D20*E20/100000/2</f>
        <v>3348.586094</v>
      </c>
      <c r="L20" s="29" t="s">
        <v>196</v>
      </c>
      <c r="M20" s="17" t="s">
        <v>197</v>
      </c>
    </row>
    <row r="21" customFormat="false" ht="37.3" hidden="false" customHeight="false" outlineLevel="0" collapsed="false">
      <c r="B21" s="5" t="n">
        <v>1985</v>
      </c>
      <c r="C21" s="28" t="n">
        <v>33.1</v>
      </c>
      <c r="D21" s="28" t="n">
        <v>12.5</v>
      </c>
      <c r="E21" s="5" t="n">
        <v>55157303</v>
      </c>
      <c r="F21" s="26" t="n">
        <f aca="false">C21*E21/100000/1.9235</f>
        <v>9491.58684325449</v>
      </c>
      <c r="G21" s="26" t="n">
        <f aca="false">D21*E21/100000/2</f>
        <v>3447.3314375</v>
      </c>
      <c r="L21" s="29" t="s">
        <v>198</v>
      </c>
      <c r="M21" s="17" t="s">
        <v>199</v>
      </c>
    </row>
    <row r="22" customFormat="false" ht="73.1" hidden="false" customHeight="false" outlineLevel="0" collapsed="false">
      <c r="B22" s="5" t="n">
        <v>1986</v>
      </c>
      <c r="C22" s="28" t="n">
        <v>32.9</v>
      </c>
      <c r="D22" s="28" t="n">
        <v>12.5</v>
      </c>
      <c r="E22" s="5" t="n">
        <v>55411238</v>
      </c>
      <c r="F22" s="26" t="n">
        <f aca="false">C22*E22/100000/1.9235</f>
        <v>9477.66950974785</v>
      </c>
      <c r="G22" s="26" t="n">
        <f aca="false">D22*E22/100000/2</f>
        <v>3463.202375</v>
      </c>
      <c r="L22" s="29" t="s">
        <v>200</v>
      </c>
      <c r="M22" s="17" t="s">
        <v>201</v>
      </c>
    </row>
    <row r="23" customFormat="false" ht="49.25" hidden="false" customHeight="true" outlineLevel="0" collapsed="false">
      <c r="B23" s="5" t="n">
        <v>1987</v>
      </c>
      <c r="C23" s="28" t="n">
        <v>31.7</v>
      </c>
      <c r="D23" s="28" t="n">
        <v>12.1</v>
      </c>
      <c r="E23" s="5" t="n">
        <v>55681780</v>
      </c>
      <c r="F23" s="26" t="n">
        <f aca="false">C23*E23/100000/1.9235</f>
        <v>9176.56577073044</v>
      </c>
      <c r="G23" s="26" t="n">
        <f aca="false">D23*E23/100000/2</f>
        <v>3368.74769</v>
      </c>
      <c r="J23" s="5" t="s">
        <v>197</v>
      </c>
      <c r="K23" s="5" t="s">
        <v>202</v>
      </c>
      <c r="L23" s="5"/>
      <c r="M23" s="5"/>
      <c r="N23" s="5"/>
    </row>
    <row r="24" customFormat="false" ht="25.35" hidden="false" customHeight="true" outlineLevel="0" collapsed="false">
      <c r="B24" s="5" t="n">
        <v>1988</v>
      </c>
      <c r="C24" s="28" t="n">
        <v>30.2</v>
      </c>
      <c r="D24" s="28" t="n">
        <v>11.3</v>
      </c>
      <c r="E24" s="5" t="n">
        <v>55966142</v>
      </c>
      <c r="F24" s="26" t="n">
        <f aca="false">C24*E24/100000/1.9235</f>
        <v>8786.98980192358</v>
      </c>
      <c r="G24" s="26" t="n">
        <f aca="false">D24*E24/100000/2</f>
        <v>3162.087023</v>
      </c>
      <c r="K24" s="5" t="s">
        <v>203</v>
      </c>
      <c r="L24" s="5"/>
      <c r="M24" s="5"/>
      <c r="N24" s="5"/>
    </row>
    <row r="25" customFormat="false" ht="13.4" hidden="false" customHeight="false" outlineLevel="0" collapsed="false">
      <c r="B25" s="5" t="n">
        <v>1989</v>
      </c>
      <c r="C25" s="28" t="n">
        <v>30.5</v>
      </c>
      <c r="D25" s="28" t="n">
        <v>11.2</v>
      </c>
      <c r="E25" s="5" t="n">
        <v>56269810</v>
      </c>
      <c r="F25" s="26" t="n">
        <f aca="false">C25*E25/100000/1.9235</f>
        <v>8922.42893163504</v>
      </c>
      <c r="G25" s="26" t="n">
        <f aca="false">D25*E25/100000/2</f>
        <v>3151.10936</v>
      </c>
    </row>
    <row r="26" customFormat="false" ht="13.4" hidden="false" customHeight="false" outlineLevel="0" collapsed="false">
      <c r="B26" s="5" t="n">
        <v>1990</v>
      </c>
      <c r="C26" s="28" t="n">
        <v>29.7</v>
      </c>
      <c r="D26" s="28" t="n">
        <v>10.6</v>
      </c>
      <c r="E26" s="5" t="n">
        <v>56577000</v>
      </c>
      <c r="F26" s="26" t="n">
        <f aca="false">C26*E26/100000/1.9235</f>
        <v>8735.82999740057</v>
      </c>
      <c r="G26" s="26" t="n">
        <f aca="false">D26*E26/100000/2</f>
        <v>2998.581</v>
      </c>
    </row>
    <row r="27" customFormat="false" ht="13.4" hidden="false" customHeight="false" outlineLevel="0" collapsed="false">
      <c r="B27" s="5" t="n">
        <v>1991</v>
      </c>
      <c r="C27" s="29" t="n">
        <v>29.3</v>
      </c>
      <c r="D27" s="29" t="n">
        <v>9.6</v>
      </c>
      <c r="E27" s="5" t="n">
        <v>56840661</v>
      </c>
      <c r="F27" s="26" t="n">
        <f aca="false">C27*E27/100000/1.9235</f>
        <v>8658.33827553938</v>
      </c>
      <c r="G27" s="26" t="n">
        <f aca="false">D27*E27/100000/2</f>
        <v>2728.351728</v>
      </c>
    </row>
    <row r="28" customFormat="false" ht="13.4" hidden="false" customHeight="false" outlineLevel="0" collapsed="false">
      <c r="B28" s="5" t="n">
        <v>1992</v>
      </c>
      <c r="C28" s="29" t="n">
        <v>29.1</v>
      </c>
      <c r="D28" s="29" t="n">
        <v>10.2</v>
      </c>
      <c r="E28" s="5" t="n">
        <v>57110533</v>
      </c>
      <c r="F28" s="26" t="n">
        <f aca="false">C28*E28/100000/1.9235</f>
        <v>8640.06503925137</v>
      </c>
      <c r="G28" s="26" t="n">
        <f aca="false">D28*E28/100000/2</f>
        <v>2912.637183</v>
      </c>
    </row>
    <row r="29" customFormat="false" ht="13.4" hidden="false" customHeight="false" outlineLevel="0" collapsed="false">
      <c r="B29" s="5" t="n">
        <v>1993</v>
      </c>
      <c r="C29" s="29" t="n">
        <v>28.9</v>
      </c>
      <c r="D29" s="29" t="n">
        <v>10.3</v>
      </c>
      <c r="E29" s="5" t="n">
        <v>57369161</v>
      </c>
      <c r="F29" s="26" t="n">
        <f aca="false">C29*E29/100000/1.9235</f>
        <v>8619.54121601248</v>
      </c>
      <c r="G29" s="26" t="n">
        <f aca="false">D29*E29/100000/2</f>
        <v>2954.5117915</v>
      </c>
    </row>
    <row r="30" customFormat="false" ht="13.4" hidden="false" customHeight="false" outlineLevel="0" collapsed="false">
      <c r="B30" s="5" t="n">
        <v>1994</v>
      </c>
      <c r="C30" s="29" t="n">
        <v>29.4</v>
      </c>
      <c r="D30" s="29" t="n">
        <v>10</v>
      </c>
      <c r="E30" s="5" t="n">
        <v>57565008</v>
      </c>
      <c r="F30" s="26" t="n">
        <f aca="false">C30*E30/100000/1.9235</f>
        <v>8798.6027304393</v>
      </c>
      <c r="G30" s="26" t="n">
        <f aca="false">D30*E30/100000/2</f>
        <v>2878.2504</v>
      </c>
    </row>
    <row r="31" customFormat="false" ht="13.4" hidden="false" customHeight="false" outlineLevel="0" collapsed="false">
      <c r="B31" s="5" t="n">
        <v>1995</v>
      </c>
      <c r="C31" s="29" t="n">
        <v>30.4</v>
      </c>
      <c r="D31" s="29" t="n">
        <v>10.5</v>
      </c>
      <c r="E31" s="5" t="n">
        <v>57752535</v>
      </c>
      <c r="F31" s="26" t="n">
        <f aca="false">C31*E31/100000/1.9235</f>
        <v>9127.5126800104</v>
      </c>
      <c r="G31" s="26" t="n">
        <f aca="false">D31*E31/100000/2</f>
        <v>3032.0080875</v>
      </c>
    </row>
    <row r="32" customFormat="false" ht="13.4" hidden="false" customHeight="false" outlineLevel="0" collapsed="false">
      <c r="B32" s="5" t="n">
        <v>1996</v>
      </c>
      <c r="C32" s="29" t="n">
        <v>30.2</v>
      </c>
      <c r="D32" s="29" t="n">
        <v>9.8</v>
      </c>
      <c r="E32" s="5" t="n">
        <v>57935959</v>
      </c>
      <c r="F32" s="26" t="n">
        <f aca="false">C32*E32/100000/1.9235</f>
        <v>9096.26182375877</v>
      </c>
      <c r="G32" s="26" t="n">
        <f aca="false">D32*E32/100000/2</f>
        <v>2838.861991</v>
      </c>
    </row>
    <row r="33" customFormat="false" ht="13.4" hidden="false" customHeight="false" outlineLevel="0" collapsed="false">
      <c r="B33" s="5" t="n">
        <v>1997</v>
      </c>
      <c r="C33" s="29" t="n">
        <v>28.8</v>
      </c>
      <c r="D33" s="29" t="n">
        <v>9.8</v>
      </c>
      <c r="E33" s="5" t="n">
        <v>58116018</v>
      </c>
      <c r="F33" s="26" t="n">
        <f aca="false">C33*E33/100000/1.9235</f>
        <v>8701.54051676631</v>
      </c>
      <c r="G33" s="26" t="n">
        <f aca="false">D33*E33/100000/2</f>
        <v>2847.684882</v>
      </c>
    </row>
    <row r="34" customFormat="false" ht="13.4" hidden="false" customHeight="false" outlineLevel="0" collapsed="false">
      <c r="B34" s="5" t="n">
        <v>1998</v>
      </c>
      <c r="C34" s="29" t="n">
        <v>27.3</v>
      </c>
      <c r="D34" s="29" t="n">
        <v>9.4</v>
      </c>
      <c r="E34" s="5" t="n">
        <v>58298962</v>
      </c>
      <c r="F34" s="26" t="n">
        <f aca="false">C34*E34/100000/1.9235</f>
        <v>8274.30029945412</v>
      </c>
      <c r="G34" s="26" t="n">
        <f aca="false">D34*E34/100000/2</f>
        <v>2740.051214</v>
      </c>
    </row>
    <row r="35" customFormat="false" ht="13.4" hidden="false" customHeight="false" outlineLevel="0" collapsed="false">
      <c r="B35" s="5" t="n">
        <v>1999</v>
      </c>
      <c r="C35" s="29" t="n">
        <v>26.8</v>
      </c>
      <c r="D35" s="29" t="n">
        <v>9.2</v>
      </c>
      <c r="E35" s="5" t="n">
        <v>58496613</v>
      </c>
      <c r="F35" s="26" t="n">
        <f aca="false">C35*E35/100000/1.9235</f>
        <v>8150.29492279698</v>
      </c>
      <c r="G35" s="26" t="n">
        <f aca="false">D35*E35/100000/2</f>
        <v>2690.844198</v>
      </c>
    </row>
    <row r="36" customFormat="false" ht="13.4" hidden="false" customHeight="false" outlineLevel="0" collapsed="false">
      <c r="B36" s="5" t="n">
        <v>2000</v>
      </c>
      <c r="C36" s="29" t="n">
        <v>25.9</v>
      </c>
      <c r="D36" s="29" t="n">
        <v>8.3</v>
      </c>
      <c r="E36" s="5" t="n">
        <v>58858198</v>
      </c>
      <c r="F36" s="26" t="n">
        <f aca="false">C36*E36/100000/1.9235</f>
        <v>7925.27854536002</v>
      </c>
      <c r="G36" s="26" t="n">
        <f aca="false">D36*E36/100000/2</f>
        <v>2442.615217</v>
      </c>
    </row>
    <row r="37" customFormat="false" ht="13.4" hidden="false" customHeight="false" outlineLevel="0" collapsed="false">
      <c r="B37" s="5" t="n">
        <v>2001</v>
      </c>
      <c r="C37" s="29" t="n">
        <v>24.8</v>
      </c>
      <c r="D37" s="29" t="n">
        <v>8.5</v>
      </c>
      <c r="E37" s="5" t="n">
        <v>59266572</v>
      </c>
      <c r="F37" s="26" t="n">
        <f aca="false">C37*E37/100000/1.9235</f>
        <v>7641.33603119314</v>
      </c>
      <c r="G37" s="26" t="n">
        <f aca="false">D37*E37/100000/2</f>
        <v>2518.82931</v>
      </c>
    </row>
    <row r="38" customFormat="false" ht="13.4" hidden="false" customHeight="false" outlineLevel="0" collapsed="false">
      <c r="B38" s="5" t="n">
        <v>2002</v>
      </c>
      <c r="C38" s="29" t="n">
        <v>26.3</v>
      </c>
      <c r="D38" s="29" t="n">
        <v>8.5</v>
      </c>
      <c r="E38" s="5" t="n">
        <v>59685899</v>
      </c>
      <c r="F38" s="26" t="n">
        <f aca="false">C38*E38/100000/1.9235</f>
        <v>8160.84816064466</v>
      </c>
      <c r="G38" s="26" t="n">
        <f aca="false">D38*E38/100000/2</f>
        <v>2536.6507075</v>
      </c>
    </row>
    <row r="39" customFormat="false" ht="13.4" hidden="false" customHeight="false" outlineLevel="0" collapsed="false">
      <c r="B39" s="5" t="n">
        <v>2003</v>
      </c>
      <c r="C39" s="29" t="n">
        <v>25.1</v>
      </c>
      <c r="D39" s="29" t="n">
        <v>8.3</v>
      </c>
      <c r="E39" s="5" t="n">
        <v>60101841</v>
      </c>
      <c r="F39" s="26" t="n">
        <f aca="false">C39*E39/100000/1.9235</f>
        <v>7842.76687860671</v>
      </c>
      <c r="G39" s="26" t="n">
        <f aca="false">D39*E39/100000/2</f>
        <v>2494.2264015</v>
      </c>
    </row>
    <row r="40" customFormat="false" ht="13.4" hidden="false" customHeight="false" outlineLevel="0" collapsed="false">
      <c r="B40" s="5" t="n">
        <v>2004</v>
      </c>
      <c r="C40" s="29" t="n">
        <v>25.1</v>
      </c>
      <c r="D40" s="29" t="n">
        <v>8.6</v>
      </c>
      <c r="E40" s="5" t="n">
        <v>60505421</v>
      </c>
      <c r="F40" s="26" t="n">
        <f aca="false">C40*E40/100000/1.9235</f>
        <v>7895.43055419808</v>
      </c>
      <c r="G40" s="26" t="n">
        <f aca="false">D40*E40/100000/2</f>
        <v>2601.733103</v>
      </c>
    </row>
    <row r="41" customFormat="false" ht="13.4" hidden="false" customHeight="false" outlineLevel="0" collapsed="false">
      <c r="B41" s="5" t="n">
        <v>2005</v>
      </c>
      <c r="C41" s="29" t="n">
        <v>25.9</v>
      </c>
      <c r="D41" s="29" t="n">
        <v>8.3</v>
      </c>
      <c r="E41" s="5" t="n">
        <v>60963264</v>
      </c>
      <c r="F41" s="26" t="n">
        <f aca="false">C41*E41/100000/1.9235</f>
        <v>8208.72647569535</v>
      </c>
      <c r="G41" s="26" t="n">
        <f aca="false">D41*E41/100000/2</f>
        <v>2529.975456</v>
      </c>
    </row>
    <row r="42" customFormat="false" ht="13.4" hidden="false" customHeight="false" outlineLevel="0" collapsed="false">
      <c r="B42" s="5" t="n">
        <v>2006</v>
      </c>
      <c r="C42" s="29" t="n">
        <v>25</v>
      </c>
      <c r="D42" s="29" t="n">
        <v>8.6</v>
      </c>
      <c r="E42" s="5" t="n">
        <v>61399733</v>
      </c>
      <c r="F42" s="26" t="n">
        <f aca="false">C42*E42/100000/1.9235</f>
        <v>7980.20964387835</v>
      </c>
      <c r="G42" s="26" t="n">
        <f aca="false">D42*E42/100000/2</f>
        <v>2640.188519</v>
      </c>
    </row>
    <row r="43" customFormat="false" ht="13.4" hidden="false" customHeight="false" outlineLevel="0" collapsed="false">
      <c r="B43" s="5" t="n">
        <v>2007</v>
      </c>
      <c r="C43" s="29" t="n">
        <v>24.5</v>
      </c>
      <c r="D43" s="29" t="n">
        <v>8.3</v>
      </c>
      <c r="E43" s="5" t="n">
        <v>61795238</v>
      </c>
      <c r="F43" s="26" t="n">
        <f aca="false">C43*E43/100000/1.9235</f>
        <v>7870.98170522485</v>
      </c>
      <c r="G43" s="26" t="n">
        <f aca="false">D43*E43/100000/2</f>
        <v>2564.502377</v>
      </c>
    </row>
    <row r="44" customFormat="false" ht="13.4" hidden="false" customHeight="false" outlineLevel="0" collapsed="false">
      <c r="B44" s="5" t="n">
        <v>2008</v>
      </c>
      <c r="C44" s="29" t="n">
        <v>23.6</v>
      </c>
      <c r="D44" s="29" t="n">
        <v>8</v>
      </c>
      <c r="E44" s="5" t="n">
        <v>62134866</v>
      </c>
      <c r="F44" s="26" t="n">
        <f aca="false">C44*E44/100000/1.9235</f>
        <v>7623.51358253184</v>
      </c>
      <c r="G44" s="26" t="n">
        <f aca="false">D44*E44/100000/2</f>
        <v>2485.39464</v>
      </c>
    </row>
    <row r="45" customFormat="false" ht="13.4" hidden="false" customHeight="false" outlineLevel="0" collapsed="false">
      <c r="B45" s="5" t="n">
        <v>2009</v>
      </c>
      <c r="C45" s="29" t="n">
        <v>22.8</v>
      </c>
      <c r="D45" s="29" t="n">
        <v>7.5</v>
      </c>
      <c r="E45" s="5" t="n">
        <v>64304500</v>
      </c>
      <c r="F45" s="26" t="n">
        <f aca="false">C45*E45/100000/1.9235</f>
        <v>7622.26462178321</v>
      </c>
      <c r="G45" s="26" t="n">
        <f aca="false">D45*E45/100000/2</f>
        <v>2411.41875</v>
      </c>
    </row>
    <row r="46" customFormat="false" ht="13.4" hidden="false" customHeight="false" outlineLevel="0" collapsed="false">
      <c r="B46" s="5" t="n">
        <v>2010</v>
      </c>
      <c r="C46" s="29" t="n">
        <v>23.2</v>
      </c>
      <c r="D46" s="29" t="n">
        <v>7.5</v>
      </c>
      <c r="E46" s="5" t="n">
        <v>64612939</v>
      </c>
      <c r="F46" s="26" t="n">
        <f aca="false">C46*E46/100000/1.9235</f>
        <v>7793.19045905901</v>
      </c>
      <c r="G46" s="26" t="n">
        <f aca="false">D46*E46/100000/2</f>
        <v>2422.9852125</v>
      </c>
    </row>
    <row r="47" customFormat="false" ht="13.4" hidden="false" customHeight="false" outlineLevel="0" collapsed="false">
      <c r="B47" s="5" t="n">
        <v>2011</v>
      </c>
      <c r="C47" s="29" t="n">
        <v>23.5</v>
      </c>
      <c r="D47" s="29" t="n">
        <v>7.5</v>
      </c>
      <c r="E47" s="5" t="n">
        <v>64933000</v>
      </c>
      <c r="F47" s="26" t="n">
        <f aca="false">C47*E47/100000/1.9235</f>
        <v>7933.06732518846</v>
      </c>
      <c r="G47" s="26" t="n">
        <f aca="false">D47*E47/100000/2</f>
        <v>2434.9875</v>
      </c>
      <c r="H47" s="0" t="n">
        <v>10367</v>
      </c>
    </row>
    <row r="48" customFormat="false" ht="25.35" hidden="false" customHeight="true" outlineLevel="0" collapsed="false">
      <c r="B48" s="5" t="n">
        <v>2012</v>
      </c>
      <c r="C48" s="29" t="n">
        <v>22.8</v>
      </c>
      <c r="D48" s="29" t="n">
        <v>7.4</v>
      </c>
      <c r="E48" s="5" t="n">
        <v>65252000</v>
      </c>
      <c r="F48" s="26" t="n">
        <f aca="false">C48*E48/100000/1.9235</f>
        <v>7734.57551338705</v>
      </c>
      <c r="G48" s="26" t="n">
        <f aca="false">D48*E48/100000/2</f>
        <v>2414.324</v>
      </c>
      <c r="J48" s="5" t="s">
        <v>204</v>
      </c>
      <c r="K48" s="5"/>
      <c r="L48" s="5"/>
      <c r="M48" s="5"/>
    </row>
    <row r="49" customFormat="false" ht="13.4" hidden="false" customHeight="false" outlineLevel="0" collapsed="false">
      <c r="B49" s="0" t="n">
        <v>2013</v>
      </c>
      <c r="C49" s="30" t="n">
        <v>23.1</v>
      </c>
      <c r="D49" s="30" t="n">
        <v>6.7</v>
      </c>
      <c r="E49" s="5" t="n">
        <v>65543000</v>
      </c>
      <c r="F49" s="26" t="n">
        <f aca="false">C49*E49/100000/1.9235</f>
        <v>7871.2934754354</v>
      </c>
      <c r="G49" s="26" t="n">
        <f aca="false">D49*E49/100000/2</f>
        <v>2195.6905</v>
      </c>
      <c r="J49" s="0" t="s">
        <v>205</v>
      </c>
    </row>
    <row r="50" customFormat="false" ht="12.85" hidden="false" customHeight="false" outlineLevel="0" collapsed="false">
      <c r="F50" s="26" t="n">
        <f aca="false">C50*E50/100000/1.9235</f>
        <v>0</v>
      </c>
      <c r="G50" s="26" t="n">
        <f aca="false">D50*E50/100000/2</f>
        <v>0</v>
      </c>
      <c r="J50" s="30" t="s">
        <v>206</v>
      </c>
      <c r="K50" s="30"/>
      <c r="L50" s="30"/>
      <c r="M50" s="30"/>
      <c r="N50" s="30"/>
    </row>
    <row r="51" customFormat="false" ht="12.85" hidden="false" customHeight="false" outlineLevel="0" collapsed="false">
      <c r="F51" s="26" t="n">
        <f aca="false">C51*E51/100000/1.9235</f>
        <v>0</v>
      </c>
      <c r="G51" s="26" t="n">
        <f aca="false">D51*E51/100000/2</f>
        <v>0</v>
      </c>
      <c r="H51" s="0" t="n">
        <f aca="false">F47+G47</f>
        <v>10368.0548251885</v>
      </c>
      <c r="J51" s="30" t="s">
        <v>207</v>
      </c>
      <c r="K51" s="30"/>
      <c r="L51" s="30"/>
      <c r="M51" s="30"/>
      <c r="N51" s="30"/>
    </row>
    <row r="52" customFormat="false" ht="12.85" hidden="false" customHeight="false" outlineLevel="0" collapsed="false">
      <c r="F52" s="26" t="n">
        <f aca="false">C52*E52/100000/1.9235</f>
        <v>0</v>
      </c>
      <c r="G52" s="26" t="n">
        <f aca="false">D52*E52/100000/2</f>
        <v>0</v>
      </c>
      <c r="J52" s="30" t="s">
        <v>208</v>
      </c>
      <c r="K52" s="30"/>
      <c r="L52" s="30"/>
      <c r="M52" s="30"/>
      <c r="N52" s="30"/>
    </row>
    <row r="53" customFormat="false" ht="12.85" hidden="false" customHeight="false" outlineLevel="0" collapsed="false">
      <c r="F53" s="26" t="n">
        <f aca="false">C53*E53/100000/1.9235</f>
        <v>0</v>
      </c>
      <c r="G53" s="26" t="n">
        <f aca="false">D53*E53/100000/2</f>
        <v>0</v>
      </c>
      <c r="J53" s="30" t="s">
        <v>209</v>
      </c>
      <c r="K53" s="30"/>
      <c r="L53" s="30"/>
      <c r="M53" s="30"/>
      <c r="N53" s="30"/>
      <c r="O53" s="30"/>
      <c r="P53" s="30"/>
      <c r="Q53" s="30"/>
    </row>
    <row r="54" customFormat="false" ht="12.85" hidden="false" customHeight="false" outlineLevel="0" collapsed="false">
      <c r="F54" s="26" t="n">
        <f aca="false">C54*E54/100000/1.9235</f>
        <v>0</v>
      </c>
      <c r="G54" s="26" t="n">
        <f aca="false">D54*E54/100000/2</f>
        <v>0</v>
      </c>
      <c r="J54" s="30" t="s">
        <v>210</v>
      </c>
      <c r="K54" s="30"/>
      <c r="L54" s="30"/>
      <c r="M54" s="30"/>
    </row>
    <row r="55" customFormat="false" ht="14.05" hidden="false" customHeight="false" outlineLevel="0" collapsed="false">
      <c r="F55" s="26" t="n">
        <f aca="false">C55*E55/100000/1.9235</f>
        <v>0</v>
      </c>
      <c r="G55" s="26" t="n">
        <f aca="false">D55*E55/100000/2</f>
        <v>0</v>
      </c>
      <c r="J55" s="30" t="s">
        <v>211</v>
      </c>
      <c r="K55" s="30"/>
      <c r="L55" s="30"/>
    </row>
    <row r="56" customFormat="false" ht="12.85" hidden="false" customHeight="false" outlineLevel="0" collapsed="false">
      <c r="F56" s="26" t="n">
        <f aca="false">C56*E56/100000/1.9235</f>
        <v>0</v>
      </c>
      <c r="G56" s="26" t="n">
        <f aca="false">D56*E56/100000/2</f>
        <v>0</v>
      </c>
    </row>
    <row r="57" customFormat="false" ht="12.85" hidden="false" customHeight="false" outlineLevel="0" collapsed="false">
      <c r="F57" s="26" t="n">
        <f aca="false">C57*E57/100000/1.9235</f>
        <v>0</v>
      </c>
      <c r="G57" s="26" t="n">
        <f aca="false">D57*E57/100000/2</f>
        <v>0</v>
      </c>
    </row>
    <row r="58" customFormat="false" ht="12.85" hidden="false" customHeight="false" outlineLevel="0" collapsed="false">
      <c r="F58" s="26" t="n">
        <f aca="false">C58*E58/100000/1.9235</f>
        <v>0</v>
      </c>
      <c r="G58" s="26" t="n">
        <f aca="false">D58*E58/100000/2</f>
        <v>0</v>
      </c>
    </row>
    <row r="59" customFormat="false" ht="12.85" hidden="false" customHeight="false" outlineLevel="0" collapsed="false">
      <c r="F59" s="26" t="n">
        <f aca="false">C59*E59/100000/1.9235</f>
        <v>0</v>
      </c>
      <c r="G59" s="26" t="n">
        <f aca="false">D59*E59/100000/2</f>
        <v>0</v>
      </c>
    </row>
    <row r="60" customFormat="false" ht="12.85" hidden="false" customHeight="false" outlineLevel="0" collapsed="false">
      <c r="F60" s="26" t="n">
        <f aca="false">C60*E60/100000/1.9235</f>
        <v>0</v>
      </c>
      <c r="G60" s="26" t="n">
        <f aca="false">D60*E60/100000/2</f>
        <v>0</v>
      </c>
    </row>
    <row r="61" customFormat="false" ht="12.85" hidden="false" customHeight="false" outlineLevel="0" collapsed="false">
      <c r="F61" s="26" t="n">
        <f aca="false">C61*E61/100000/1.9235</f>
        <v>0</v>
      </c>
      <c r="G61" s="26" t="n">
        <f aca="false">D61*E61/100000/2</f>
        <v>0</v>
      </c>
    </row>
    <row r="62" customFormat="false" ht="12.85" hidden="false" customHeight="false" outlineLevel="0" collapsed="false">
      <c r="F62" s="26" t="n">
        <f aca="false">C62*E62/100000/1.9235</f>
        <v>0</v>
      </c>
      <c r="G62" s="26" t="n">
        <f aca="false">D62*E62/100000/2</f>
        <v>0</v>
      </c>
    </row>
    <row r="63" customFormat="false" ht="12.85" hidden="false" customHeight="false" outlineLevel="0" collapsed="false">
      <c r="F63" s="26" t="n">
        <f aca="false">C63*E63/100000/1.9235</f>
        <v>0</v>
      </c>
      <c r="G63" s="26" t="n">
        <f aca="false">D63*E63/100000/2</f>
        <v>0</v>
      </c>
    </row>
    <row r="64" customFormat="false" ht="12.85" hidden="false" customHeight="false" outlineLevel="0" collapsed="false">
      <c r="F64" s="26" t="n">
        <f aca="false">C64*E64/100000/1.9235</f>
        <v>0</v>
      </c>
      <c r="G64" s="26" t="n">
        <f aca="false">D64*E64/100000/2</f>
        <v>0</v>
      </c>
    </row>
    <row r="65" customFormat="false" ht="12.85" hidden="false" customHeight="false" outlineLevel="0" collapsed="false">
      <c r="F65" s="26" t="n">
        <f aca="false">C65*E65/100000/1.9235</f>
        <v>0</v>
      </c>
      <c r="G65" s="26" t="n">
        <f aca="false">D65*E65/100000/2</f>
        <v>0</v>
      </c>
    </row>
    <row r="66" customFormat="false" ht="12.85" hidden="false" customHeight="false" outlineLevel="0" collapsed="false">
      <c r="F66" s="26" t="n">
        <f aca="false">C66*E66/100000/1.9235</f>
        <v>0</v>
      </c>
      <c r="G66" s="26" t="n">
        <f aca="false">D66*E66/100000/2</f>
        <v>0</v>
      </c>
    </row>
    <row r="67" customFormat="false" ht="12.85" hidden="false" customHeight="false" outlineLevel="0" collapsed="false">
      <c r="F67" s="26" t="n">
        <f aca="false">C67*E67/100000/1.9235</f>
        <v>0</v>
      </c>
      <c r="G67" s="26" t="n">
        <f aca="false">D67*E67/100000/2</f>
        <v>0</v>
      </c>
    </row>
    <row r="68" customFormat="false" ht="12.85" hidden="false" customHeight="false" outlineLevel="0" collapsed="false">
      <c r="F68" s="26" t="n">
        <f aca="false">C68*E68/100000/1.9235</f>
        <v>0</v>
      </c>
      <c r="G68" s="26" t="n">
        <f aca="false">D68*E68/100000/2</f>
        <v>0</v>
      </c>
    </row>
    <row r="69" customFormat="false" ht="12.85" hidden="false" customHeight="false" outlineLevel="0" collapsed="false">
      <c r="F69" s="26" t="n">
        <f aca="false">C69*E69/100000/1.9235</f>
        <v>0</v>
      </c>
      <c r="G69" s="26" t="n">
        <f aca="false">D69*E69/100000/2</f>
        <v>0</v>
      </c>
    </row>
    <row r="70" customFormat="false" ht="12.85" hidden="false" customHeight="false" outlineLevel="0" collapsed="false">
      <c r="F70" s="26" t="n">
        <f aca="false">C70*E70/100000/1.9235</f>
        <v>0</v>
      </c>
      <c r="G70" s="26" t="n">
        <f aca="false">D70*E70/100000/2</f>
        <v>0</v>
      </c>
    </row>
    <row r="71" customFormat="false" ht="12.85" hidden="false" customHeight="false" outlineLevel="0" collapsed="false">
      <c r="F71" s="26" t="n">
        <f aca="false">C71*E71/100000/1.9235</f>
        <v>0</v>
      </c>
      <c r="G71" s="26" t="n">
        <f aca="false">D71*E71/100000/2</f>
        <v>0</v>
      </c>
    </row>
    <row r="72" customFormat="false" ht="12.85" hidden="false" customHeight="false" outlineLevel="0" collapsed="false">
      <c r="F72" s="26" t="n">
        <f aca="false">C72*E72/100000/1.9235</f>
        <v>0</v>
      </c>
      <c r="G72" s="26" t="n">
        <f aca="false">D72*E72/100000/2</f>
        <v>0</v>
      </c>
    </row>
    <row r="73" customFormat="false" ht="12.85" hidden="false" customHeight="false" outlineLevel="0" collapsed="false">
      <c r="F73" s="26" t="n">
        <f aca="false">C73*E73/100000/1.9235</f>
        <v>0</v>
      </c>
      <c r="G73" s="26" t="n">
        <f aca="false">D73*E73/100000/2</f>
        <v>0</v>
      </c>
    </row>
    <row r="74" customFormat="false" ht="12.85" hidden="false" customHeight="false" outlineLevel="0" collapsed="false">
      <c r="F74" s="26" t="n">
        <f aca="false">C74*E74/100000/1.9235</f>
        <v>0</v>
      </c>
      <c r="G74" s="26" t="n">
        <f aca="false">D74*E74/100000/2</f>
        <v>0</v>
      </c>
    </row>
    <row r="75" customFormat="false" ht="12.85" hidden="false" customHeight="false" outlineLevel="0" collapsed="false">
      <c r="F75" s="26" t="n">
        <f aca="false">C75*E75/100000/1.9235</f>
        <v>0</v>
      </c>
      <c r="G75" s="26" t="n">
        <f aca="false">D75*E75/100000/2</f>
        <v>0</v>
      </c>
    </row>
    <row r="76" customFormat="false" ht="12.85" hidden="false" customHeight="false" outlineLevel="0" collapsed="false">
      <c r="F76" s="26" t="n">
        <f aca="false">C76*E76/100000/1.9235</f>
        <v>0</v>
      </c>
      <c r="G76" s="26" t="n">
        <f aca="false">D76*E76/100000/2</f>
        <v>0</v>
      </c>
    </row>
    <row r="77" customFormat="false" ht="12.85" hidden="false" customHeight="false" outlineLevel="0" collapsed="false">
      <c r="F77" s="26" t="n">
        <f aca="false">C77*E77/100000/1.9235</f>
        <v>0</v>
      </c>
      <c r="G77" s="26" t="n">
        <f aca="false">D77*E77/100000/2</f>
        <v>0</v>
      </c>
    </row>
    <row r="78" customFormat="false" ht="12.85" hidden="false" customHeight="false" outlineLevel="0" collapsed="false">
      <c r="F78" s="26" t="n">
        <f aca="false">C78*E78/100000/1.9235</f>
        <v>0</v>
      </c>
      <c r="G78" s="26" t="n">
        <f aca="false">D78*E78/100000/2</f>
        <v>0</v>
      </c>
    </row>
    <row r="79" customFormat="false" ht="12.85" hidden="false" customHeight="false" outlineLevel="0" collapsed="false">
      <c r="F79" s="26" t="n">
        <f aca="false">C79*E79/100000/1.9235</f>
        <v>0</v>
      </c>
      <c r="G79" s="26" t="n">
        <f aca="false">D79*E79/100000/2</f>
        <v>0</v>
      </c>
    </row>
    <row r="80" customFormat="false" ht="12.85" hidden="false" customHeight="false" outlineLevel="0" collapsed="false">
      <c r="F80" s="26" t="n">
        <f aca="false">C80*E80/100000/1.9235</f>
        <v>0</v>
      </c>
      <c r="G80" s="26" t="n">
        <f aca="false">D80*E80/100000/2</f>
        <v>0</v>
      </c>
    </row>
    <row r="81" customFormat="false" ht="12.85" hidden="false" customHeight="false" outlineLevel="0" collapsed="false">
      <c r="F81" s="26" t="n">
        <f aca="false">C81*E81/100000/1.9235</f>
        <v>0</v>
      </c>
      <c r="G81" s="26" t="n">
        <f aca="false">D81*E81/100000/2</f>
        <v>0</v>
      </c>
    </row>
    <row r="82" customFormat="false" ht="12.85" hidden="false" customHeight="false" outlineLevel="0" collapsed="false">
      <c r="F82" s="26" t="n">
        <f aca="false">C82*E82/100000/1.9235</f>
        <v>0</v>
      </c>
      <c r="G82" s="26" t="n">
        <f aca="false">D82*E82/100000/2</f>
        <v>0</v>
      </c>
    </row>
    <row r="83" customFormat="false" ht="12.85" hidden="false" customHeight="false" outlineLevel="0" collapsed="false">
      <c r="F83" s="26" t="n">
        <f aca="false">C83*E83/100000/1.9235</f>
        <v>0</v>
      </c>
      <c r="G83" s="26" t="n">
        <f aca="false">D83*E83/100000/2</f>
        <v>0</v>
      </c>
    </row>
    <row r="84" customFormat="false" ht="12.85" hidden="false" customHeight="false" outlineLevel="0" collapsed="false">
      <c r="F84" s="26" t="n">
        <f aca="false">C84*E84/100000/1.9235</f>
        <v>0</v>
      </c>
      <c r="G84" s="26" t="n">
        <f aca="false">D84*E84/100000/2</f>
        <v>0</v>
      </c>
    </row>
    <row r="85" customFormat="false" ht="12.85" hidden="false" customHeight="false" outlineLevel="0" collapsed="false">
      <c r="F85" s="26" t="n">
        <f aca="false">C85*E85/100000/1.9235</f>
        <v>0</v>
      </c>
      <c r="G85" s="26" t="n">
        <f aca="false">D85*E85/100000/2</f>
        <v>0</v>
      </c>
    </row>
    <row r="86" customFormat="false" ht="12.85" hidden="false" customHeight="false" outlineLevel="0" collapsed="false">
      <c r="F86" s="26" t="n">
        <f aca="false">C86*E86/100000/1.9235</f>
        <v>0</v>
      </c>
      <c r="G86" s="26" t="n">
        <f aca="false">D86*E86/100000/2</f>
        <v>0</v>
      </c>
    </row>
    <row r="87" customFormat="false" ht="12.85" hidden="false" customHeight="false" outlineLevel="0" collapsed="false">
      <c r="F87" s="26" t="n">
        <f aca="false">C87*E87/100000/1.9235</f>
        <v>0</v>
      </c>
      <c r="G87" s="26" t="n">
        <f aca="false">D87*E87/100000</f>
        <v>0</v>
      </c>
    </row>
    <row r="88" customFormat="false" ht="12.85" hidden="false" customHeight="false" outlineLevel="0" collapsed="false">
      <c r="F88" s="26" t="n">
        <f aca="false">C88*E88/100000/1.9235</f>
        <v>0</v>
      </c>
      <c r="G88" s="26" t="n">
        <f aca="false">D88*E88/100000</f>
        <v>0</v>
      </c>
    </row>
    <row r="89" customFormat="false" ht="12.85" hidden="false" customHeight="false" outlineLevel="0" collapsed="false">
      <c r="F89" s="26" t="n">
        <f aca="false">C89*E89/100000/1.9235</f>
        <v>0</v>
      </c>
      <c r="G89" s="26" t="n">
        <f aca="false">D89*E89/100000</f>
        <v>0</v>
      </c>
    </row>
    <row r="90" customFormat="false" ht="12.85" hidden="false" customHeight="false" outlineLevel="0" collapsed="false">
      <c r="F90" s="26" t="n">
        <f aca="false">C90*E90/100000/1.9235</f>
        <v>0</v>
      </c>
      <c r="G90" s="26" t="n">
        <f aca="false">D90*E90/100000</f>
        <v>0</v>
      </c>
    </row>
    <row r="91" customFormat="false" ht="12.85" hidden="false" customHeight="false" outlineLevel="0" collapsed="false">
      <c r="F91" s="26" t="n">
        <f aca="false">C91*E91/100000/1.9235</f>
        <v>0</v>
      </c>
      <c r="G91" s="26" t="n">
        <f aca="false">D91*E91/100000</f>
        <v>0</v>
      </c>
    </row>
    <row r="92" customFormat="false" ht="12.85" hidden="false" customHeight="false" outlineLevel="0" collapsed="false">
      <c r="F92" s="26" t="n">
        <f aca="false">C92*E92/100000/1.9235</f>
        <v>0</v>
      </c>
      <c r="G92" s="26" t="n">
        <f aca="false">D92*E92/100000</f>
        <v>0</v>
      </c>
    </row>
    <row r="93" customFormat="false" ht="12.85" hidden="false" customHeight="false" outlineLevel="0" collapsed="false">
      <c r="F93" s="26" t="n">
        <f aca="false">C93*E93/100000/1.9235</f>
        <v>0</v>
      </c>
      <c r="G93" s="26" t="n">
        <f aca="false">D93*E93/100000</f>
        <v>0</v>
      </c>
    </row>
    <row r="94" customFormat="false" ht="12.85" hidden="false" customHeight="false" outlineLevel="0" collapsed="false">
      <c r="F94" s="26" t="n">
        <f aca="false">C94*E94/100000/1.9235</f>
        <v>0</v>
      </c>
      <c r="G94" s="26" t="n">
        <f aca="false">D94*E94/100000</f>
        <v>0</v>
      </c>
    </row>
    <row r="95" customFormat="false" ht="12.85" hidden="false" customHeight="false" outlineLevel="0" collapsed="false">
      <c r="F95" s="26" t="n">
        <f aca="false">C95*E95/100000/1.92</f>
        <v>0</v>
      </c>
      <c r="G95" s="26" t="n">
        <f aca="false">D95*E95/100000</f>
        <v>0</v>
      </c>
    </row>
    <row r="96" customFormat="false" ht="12.85" hidden="false" customHeight="false" outlineLevel="0" collapsed="false">
      <c r="F96" s="26" t="n">
        <f aca="false">C96*E96/100000/1.92</f>
        <v>0</v>
      </c>
      <c r="G96" s="26" t="n">
        <f aca="false">D96*E96/100000</f>
        <v>0</v>
      </c>
    </row>
    <row r="97" customFormat="false" ht="12.85" hidden="false" customHeight="false" outlineLevel="0" collapsed="false">
      <c r="F97" s="26" t="n">
        <f aca="false">C97*E97/100000/1.92</f>
        <v>0</v>
      </c>
    </row>
    <row r="98" customFormat="false" ht="12.85" hidden="false" customHeight="false" outlineLevel="0" collapsed="false">
      <c r="F98" s="26" t="n">
        <f aca="false">C98*E98/100000/1.92</f>
        <v>0</v>
      </c>
    </row>
    <row r="99" customFormat="false" ht="12.85" hidden="false" customHeight="false" outlineLevel="0" collapsed="false">
      <c r="F99" s="26" t="n">
        <f aca="false">C99*E99/100000/1.92</f>
        <v>0</v>
      </c>
    </row>
    <row r="100" customFormat="false" ht="12.85" hidden="false" customHeight="false" outlineLevel="0" collapsed="false">
      <c r="F100" s="26" t="n">
        <f aca="false">C100*E100/100000/1.92</f>
        <v>0</v>
      </c>
    </row>
    <row r="101" customFormat="false" ht="12.85" hidden="false" customHeight="false" outlineLevel="0" collapsed="false">
      <c r="F101" s="26" t="n">
        <f aca="false">C101*E101/100000/1.92</f>
        <v>0</v>
      </c>
    </row>
    <row r="102" customFormat="false" ht="12.85" hidden="false" customHeight="false" outlineLevel="0" collapsed="false">
      <c r="F102" s="26" t="n">
        <f aca="false">C102*E102/100000/1.92</f>
        <v>0</v>
      </c>
    </row>
    <row r="103" customFormat="false" ht="12.85" hidden="false" customHeight="false" outlineLevel="0" collapsed="false">
      <c r="F103" s="26" t="n">
        <f aca="false">C103*E103/100000/1.92</f>
        <v>0</v>
      </c>
    </row>
    <row r="104" customFormat="false" ht="12.85" hidden="false" customHeight="false" outlineLevel="0" collapsed="false">
      <c r="F104" s="26" t="n">
        <f aca="false">C104*E104/100000/1.92</f>
        <v>0</v>
      </c>
    </row>
    <row r="105" customFormat="false" ht="12.85" hidden="false" customHeight="false" outlineLevel="0" collapsed="false">
      <c r="F105" s="26" t="n">
        <f aca="false">C105*E105/100000/1.92</f>
        <v>0</v>
      </c>
    </row>
    <row r="106" customFormat="false" ht="12.85" hidden="false" customHeight="false" outlineLevel="0" collapsed="false">
      <c r="F106" s="26" t="n">
        <f aca="false">C106*E106/100000/1.92</f>
        <v>0</v>
      </c>
    </row>
    <row r="107" customFormat="false" ht="12.85" hidden="false" customHeight="false" outlineLevel="0" collapsed="false">
      <c r="F107" s="26" t="n">
        <f aca="false">C107*E107/100000/1.92</f>
        <v>0</v>
      </c>
    </row>
    <row r="108" customFormat="false" ht="12.85" hidden="false" customHeight="false" outlineLevel="0" collapsed="false">
      <c r="F108" s="26" t="n">
        <f aca="false">C108*E108/100000/1.92</f>
        <v>0</v>
      </c>
    </row>
    <row r="109" customFormat="false" ht="12.85" hidden="false" customHeight="false" outlineLevel="0" collapsed="false">
      <c r="F109" s="26" t="n">
        <f aca="false">C109*E109/100000/1.92</f>
        <v>0</v>
      </c>
    </row>
    <row r="110" customFormat="false" ht="12.85" hidden="false" customHeight="false" outlineLevel="0" collapsed="false">
      <c r="F110" s="26" t="n">
        <f aca="false">C110*E110/100000/1.92</f>
        <v>0</v>
      </c>
    </row>
  </sheetData>
  <mergeCells count="6">
    <mergeCell ref="A1:A7"/>
    <mergeCell ref="J17:N17"/>
    <mergeCell ref="J18:M18"/>
    <mergeCell ref="K23:N23"/>
    <mergeCell ref="K24:N24"/>
    <mergeCell ref="J48:M48"/>
  </mergeCell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Q60"/>
  <sheetViews>
    <sheetView windowProtection="false" showFormulas="false" showGridLines="true" showRowColHeaders="true" showZeros="true" rightToLeft="false" tabSelected="false" showOutlineSymbols="true" defaultGridColor="true" view="normal" topLeftCell="A36" colorId="64" zoomScale="110" zoomScaleNormal="110" zoomScalePageLayoutView="100" workbookViewId="0">
      <selection pane="topLeft" activeCell="D53" activeCellId="0" sqref="D16:D55 G16:G55"/>
    </sheetView>
  </sheetViews>
  <sheetFormatPr defaultRowHeight="12.85"/>
  <cols>
    <col collapsed="false" hidden="false" max="3" min="1" style="0" width="16.1989795918367"/>
    <col collapsed="false" hidden="false" max="4" min="4" style="31" width="16.1989795918367"/>
    <col collapsed="false" hidden="false" max="256" min="5" style="0" width="16.1989795918367"/>
    <col collapsed="false" hidden="false" max="1025" min="257" style="0" width="11.5204081632653"/>
  </cols>
  <sheetData>
    <row r="1" customFormat="false" ht="51.4" hidden="false" customHeight="false" outlineLevel="0" collapsed="false">
      <c r="A1" s="5" t="s">
        <v>4</v>
      </c>
      <c r="B1" s="5" t="s">
        <v>212</v>
      </c>
      <c r="C1" s="5" t="s">
        <v>191</v>
      </c>
      <c r="D1" s="32" t="s">
        <v>213</v>
      </c>
      <c r="F1" s="33" t="s">
        <v>214</v>
      </c>
    </row>
    <row r="2" customFormat="false" ht="14.05" hidden="false" customHeight="false" outlineLevel="0" collapsed="false">
      <c r="A2" s="5" t="n">
        <v>1954</v>
      </c>
      <c r="C2" s="5" t="n">
        <v>42885138</v>
      </c>
      <c r="F2" s="34"/>
    </row>
    <row r="3" customFormat="false" ht="12.85" hidden="false" customHeight="false" outlineLevel="0" collapsed="false">
      <c r="F3" s="34"/>
    </row>
    <row r="4" customFormat="false" ht="14.05" hidden="false" customHeight="false" outlineLevel="0" collapsed="false">
      <c r="A4" s="5" t="n">
        <v>1968</v>
      </c>
      <c r="C4" s="5" t="n">
        <v>49723072</v>
      </c>
      <c r="F4" s="34"/>
    </row>
    <row r="5" customFormat="false" ht="14.05" hidden="false" customHeight="false" outlineLevel="0" collapsed="false">
      <c r="A5" s="5" t="n">
        <v>1969</v>
      </c>
      <c r="C5" s="5" t="n">
        <v>50107735</v>
      </c>
      <c r="F5" s="34"/>
    </row>
    <row r="6" customFormat="false" ht="14.05" hidden="false" customHeight="false" outlineLevel="0" collapsed="false">
      <c r="A6" s="5" t="n">
        <v>1970</v>
      </c>
      <c r="C6" s="5" t="n">
        <v>50528219</v>
      </c>
      <c r="F6" s="34"/>
    </row>
    <row r="7" customFormat="false" ht="26.5" hidden="false" customHeight="true" outlineLevel="0" collapsed="false">
      <c r="A7" s="5" t="n">
        <v>1971</v>
      </c>
      <c r="C7" s="5" t="n">
        <v>51016234</v>
      </c>
      <c r="F7" s="34" t="n">
        <f aca="false">(D:D/C:C)*100000</f>
        <v>0</v>
      </c>
      <c r="I7" s="35" t="s">
        <v>215</v>
      </c>
      <c r="J7" s="35"/>
      <c r="K7" s="36"/>
    </row>
    <row r="8" customFormat="false" ht="26.5" hidden="false" customHeight="true" outlineLevel="0" collapsed="false">
      <c r="A8" s="5" t="n">
        <v>1972</v>
      </c>
      <c r="C8" s="5" t="n">
        <v>51485953</v>
      </c>
      <c r="F8" s="34"/>
      <c r="I8" s="36" t="s">
        <v>165</v>
      </c>
      <c r="J8" s="36"/>
      <c r="K8" s="36"/>
    </row>
    <row r="9" customFormat="false" ht="14.05" hidden="false" customHeight="false" outlineLevel="0" collapsed="false">
      <c r="A9" s="5" t="n">
        <v>1973</v>
      </c>
      <c r="C9" s="5" t="n">
        <v>51915873</v>
      </c>
      <c r="F9" s="34"/>
    </row>
    <row r="10" customFormat="false" ht="14.05" hidden="false" customHeight="false" outlineLevel="0" collapsed="false">
      <c r="A10" s="5" t="n">
        <v>1974</v>
      </c>
      <c r="C10" s="5" t="n">
        <v>52320725</v>
      </c>
      <c r="F10" s="34"/>
      <c r="H10" s="5" t="s">
        <v>216</v>
      </c>
    </row>
    <row r="11" customFormat="false" ht="14.05" hidden="false" customHeight="false" outlineLevel="0" collapsed="false">
      <c r="A11" s="5" t="n">
        <v>1975</v>
      </c>
      <c r="C11" s="5" t="n">
        <v>52600000</v>
      </c>
      <c r="D11" s="37" t="n">
        <v>633</v>
      </c>
      <c r="F11" s="34" t="n">
        <f aca="false">(D11/C11)*100000</f>
        <v>1.20342205323194</v>
      </c>
      <c r="H11" s="5" t="s">
        <v>217</v>
      </c>
    </row>
    <row r="12" customFormat="false" ht="26.5" hidden="false" customHeight="false" outlineLevel="0" collapsed="false">
      <c r="A12" s="5" t="n">
        <v>1976</v>
      </c>
      <c r="C12" s="5" t="n">
        <v>52798338</v>
      </c>
      <c r="D12" s="37" t="n">
        <v>693</v>
      </c>
      <c r="F12" s="34" t="n">
        <f aca="false">(D12/C12)*100000</f>
        <v>1.31254131522095</v>
      </c>
      <c r="H12" s="5" t="s">
        <v>218</v>
      </c>
    </row>
    <row r="13" customFormat="false" ht="26.5" hidden="false" customHeight="true" outlineLevel="0" collapsed="false">
      <c r="A13" s="5" t="n">
        <v>1977</v>
      </c>
      <c r="C13" s="5" t="n">
        <v>53019005</v>
      </c>
      <c r="D13" s="37" t="n">
        <v>743</v>
      </c>
      <c r="F13" s="34" t="n">
        <f aca="false">(D13/C13)*100000</f>
        <v>1.401384277204</v>
      </c>
      <c r="H13" s="5" t="s">
        <v>219</v>
      </c>
      <c r="I13" s="38" t="s">
        <v>220</v>
      </c>
      <c r="J13" s="38"/>
      <c r="K13" s="38"/>
    </row>
    <row r="14" customFormat="false" ht="51.4" hidden="false" customHeight="true" outlineLevel="0" collapsed="false">
      <c r="A14" s="5" t="n">
        <v>1978</v>
      </c>
      <c r="C14" s="5" t="n">
        <v>53271566</v>
      </c>
      <c r="D14" s="37" t="n">
        <v>789</v>
      </c>
      <c r="F14" s="34" t="n">
        <f aca="false">(D14/C14)*100000</f>
        <v>1.48109030622453</v>
      </c>
      <c r="H14" s="5" t="s">
        <v>221</v>
      </c>
      <c r="I14" s="38" t="s">
        <v>222</v>
      </c>
      <c r="J14" s="38"/>
      <c r="K14" s="38"/>
    </row>
    <row r="15" customFormat="false" ht="14.05" hidden="false" customHeight="false" outlineLevel="0" collapsed="false">
      <c r="A15" s="5" t="n">
        <v>1979</v>
      </c>
      <c r="C15" s="5" t="n">
        <v>53481073</v>
      </c>
      <c r="D15" s="37" t="n">
        <v>942</v>
      </c>
      <c r="F15" s="34" t="n">
        <f aca="false">(D15/C15)*100000</f>
        <v>1.76137079373856</v>
      </c>
      <c r="H15" s="5" t="s">
        <v>223</v>
      </c>
    </row>
    <row r="16" customFormat="false" ht="14.05" hidden="false" customHeight="false" outlineLevel="0" collapsed="false">
      <c r="A16" s="5" t="n">
        <v>1980</v>
      </c>
      <c r="C16" s="5" t="n">
        <v>53731387</v>
      </c>
      <c r="D16" s="39" t="n">
        <v>1051</v>
      </c>
      <c r="F16" s="34" t="n">
        <f aca="false">(D16/C16)*100000</f>
        <v>1.95602618633314</v>
      </c>
      <c r="H16" s="5" t="s">
        <v>224</v>
      </c>
    </row>
    <row r="17" customFormat="false" ht="14.05" hidden="false" customHeight="false" outlineLevel="0" collapsed="false">
      <c r="A17" s="5" t="n">
        <v>1981</v>
      </c>
      <c r="C17" s="5" t="n">
        <v>54028630</v>
      </c>
      <c r="D17" s="39" t="n">
        <v>1256</v>
      </c>
      <c r="F17" s="34" t="n">
        <f aca="false">(D17/C17)*100000</f>
        <v>2.32469340792095</v>
      </c>
    </row>
    <row r="18" customFormat="false" ht="14.05" hidden="false" customHeight="false" outlineLevel="0" collapsed="false">
      <c r="A18" s="5" t="n">
        <v>1982</v>
      </c>
      <c r="C18" s="5" t="n">
        <v>54335000</v>
      </c>
      <c r="D18" s="39" t="n">
        <v>1292</v>
      </c>
      <c r="F18" s="34" t="n">
        <f aca="false">(D18/C18)*100000</f>
        <v>2.37784117051624</v>
      </c>
    </row>
    <row r="19" customFormat="false" ht="14.05" hidden="false" customHeight="false" outlineLevel="0" collapsed="false">
      <c r="A19" s="5" t="n">
        <v>1983</v>
      </c>
      <c r="C19" s="5" t="n">
        <v>54649984</v>
      </c>
      <c r="D19" s="39" t="n">
        <v>1473</v>
      </c>
      <c r="F19" s="34" t="n">
        <f aca="false">(D19/C19)*100000</f>
        <v>2.69533473239443</v>
      </c>
    </row>
    <row r="20" customFormat="false" ht="14.05" hidden="false" customHeight="false" outlineLevel="0" collapsed="false">
      <c r="A20" s="5" t="n">
        <v>1984</v>
      </c>
      <c r="C20" s="5" t="n">
        <v>54894854</v>
      </c>
      <c r="D20" s="39" t="n">
        <v>1451</v>
      </c>
      <c r="F20" s="34" t="n">
        <f aca="false">(D20/C20)*100000</f>
        <v>2.64323501069882</v>
      </c>
    </row>
    <row r="21" customFormat="false" ht="14.05" hidden="false" customHeight="false" outlineLevel="0" collapsed="false">
      <c r="A21" s="5" t="n">
        <v>1985</v>
      </c>
      <c r="C21" s="5" t="n">
        <v>55157303</v>
      </c>
      <c r="D21" s="39" t="n">
        <v>1627</v>
      </c>
      <c r="F21" s="34" t="n">
        <f aca="false">(D21/C21)*100000</f>
        <v>2.94974538548413</v>
      </c>
    </row>
    <row r="22" customFormat="false" ht="14.05" hidden="false" customHeight="false" outlineLevel="0" collapsed="false">
      <c r="A22" s="5" t="n">
        <v>1986</v>
      </c>
      <c r="C22" s="5" t="n">
        <v>55411238</v>
      </c>
      <c r="D22" s="39" t="n">
        <v>1694</v>
      </c>
      <c r="F22" s="34" t="n">
        <f aca="false">(D22/C22)*100000</f>
        <v>3.05714158561121</v>
      </c>
    </row>
    <row r="23" customFormat="false" ht="14.05" hidden="false" customHeight="false" outlineLevel="0" collapsed="false">
      <c r="A23" s="5" t="n">
        <v>1987</v>
      </c>
      <c r="C23" s="5" t="n">
        <v>55681780</v>
      </c>
      <c r="D23" s="39" t="n">
        <v>1921</v>
      </c>
      <c r="F23" s="34" t="n">
        <f aca="false">(D23/C23)*100000</f>
        <v>3.44996154936139</v>
      </c>
    </row>
    <row r="24" customFormat="false" ht="14.05" hidden="false" customHeight="false" outlineLevel="0" collapsed="false">
      <c r="A24" s="5" t="n">
        <v>1988</v>
      </c>
      <c r="C24" s="5" t="n">
        <v>55966142</v>
      </c>
      <c r="D24" s="39" t="n">
        <v>2071</v>
      </c>
      <c r="F24" s="34" t="n">
        <f aca="false">(D24/C24)*100000</f>
        <v>3.70045160518658</v>
      </c>
    </row>
    <row r="25" customFormat="false" ht="14.05" hidden="false" customHeight="false" outlineLevel="0" collapsed="false">
      <c r="A25" s="5" t="n">
        <v>1989</v>
      </c>
      <c r="C25" s="5" t="n">
        <v>56269810</v>
      </c>
      <c r="D25" s="39" t="n">
        <v>2020</v>
      </c>
      <c r="F25" s="34" t="n">
        <f aca="false">(D25/C25)*100000</f>
        <v>3.58984684682603</v>
      </c>
    </row>
    <row r="26" customFormat="false" ht="14.05" hidden="false" customHeight="false" outlineLevel="0" collapsed="false">
      <c r="A26" s="5" t="n">
        <v>1990</v>
      </c>
      <c r="C26" s="5" t="n">
        <v>56577000</v>
      </c>
      <c r="D26" s="39" t="n">
        <v>2144</v>
      </c>
      <c r="F26" s="34" t="n">
        <f aca="false">(D26/C26)*100000</f>
        <v>3.78952577902681</v>
      </c>
    </row>
    <row r="27" customFormat="false" ht="14.05" hidden="false" customHeight="false" outlineLevel="0" collapsed="false">
      <c r="A27" s="5" t="n">
        <v>1991</v>
      </c>
      <c r="C27" s="5" t="n">
        <v>56840661</v>
      </c>
      <c r="D27" s="39" t="n">
        <v>2465</v>
      </c>
      <c r="F27" s="34" t="n">
        <f aca="false">(D27/C27)*100000</f>
        <v>4.33668426199337</v>
      </c>
    </row>
    <row r="28" customFormat="false" ht="14.05" hidden="false" customHeight="false" outlineLevel="0" collapsed="false">
      <c r="A28" s="5" t="n">
        <v>1992</v>
      </c>
      <c r="C28" s="5" t="n">
        <v>57110533</v>
      </c>
      <c r="D28" s="39" t="n">
        <v>2649</v>
      </c>
      <c r="F28" s="34" t="n">
        <f aca="false">(D28/C28)*100000</f>
        <v>4.63837380050367</v>
      </c>
    </row>
    <row r="29" customFormat="false" ht="14.05" hidden="false" customHeight="true" outlineLevel="0" collapsed="false">
      <c r="A29" s="5" t="n">
        <v>1993</v>
      </c>
      <c r="C29" s="5" t="n">
        <v>57369161</v>
      </c>
      <c r="D29" s="39" t="n">
        <v>3051</v>
      </c>
      <c r="F29" s="34" t="n">
        <f aca="false">(D29/C29)*100000</f>
        <v>5.3181882858632</v>
      </c>
      <c r="H29" s="19" t="s">
        <v>225</v>
      </c>
      <c r="I29" s="19"/>
    </row>
    <row r="30" customFormat="false" ht="14.05" hidden="false" customHeight="false" outlineLevel="0" collapsed="false">
      <c r="A30" s="5" t="n">
        <v>1994</v>
      </c>
      <c r="C30" s="5" t="n">
        <v>57565008</v>
      </c>
      <c r="D30" s="39" t="n">
        <v>3431</v>
      </c>
      <c r="F30" s="34" t="n">
        <f aca="false">(D30/C30)*100000</f>
        <v>5.96021805469045</v>
      </c>
      <c r="H30" s="19"/>
      <c r="I30" s="19"/>
    </row>
    <row r="31" customFormat="false" ht="14.05" hidden="false" customHeight="false" outlineLevel="0" collapsed="false">
      <c r="A31" s="5" t="n">
        <v>1995</v>
      </c>
      <c r="C31" s="5" t="n">
        <v>57752535</v>
      </c>
      <c r="D31" s="39" t="n">
        <v>3633</v>
      </c>
      <c r="F31" s="34" t="n">
        <f aca="false">(D31/C31)*100000</f>
        <v>6.29063295663125</v>
      </c>
      <c r="H31" s="19"/>
      <c r="I31" s="19"/>
    </row>
    <row r="32" customFormat="false" ht="14.05" hidden="false" customHeight="false" outlineLevel="0" collapsed="false">
      <c r="A32" s="5" t="n">
        <v>1996</v>
      </c>
      <c r="C32" s="5" t="n">
        <v>57935959</v>
      </c>
      <c r="D32" s="39" t="n">
        <v>4418</v>
      </c>
      <c r="F32" s="34" t="n">
        <f aca="false">(D32/C32)*100000</f>
        <v>7.62566129266972</v>
      </c>
      <c r="H32" s="19"/>
      <c r="I32" s="19"/>
    </row>
    <row r="33" customFormat="false" ht="51.4" hidden="false" customHeight="false" outlineLevel="0" collapsed="false">
      <c r="A33" s="5" t="n">
        <v>1997</v>
      </c>
      <c r="C33" s="5" t="n">
        <v>58116018</v>
      </c>
      <c r="D33" s="39" t="n">
        <v>4835</v>
      </c>
      <c r="F33" s="34" t="n">
        <f aca="false">(D33/C33)*100000</f>
        <v>8.3195651842492</v>
      </c>
      <c r="H33" s="19" t="s">
        <v>226</v>
      </c>
      <c r="I33" s="19" t="s">
        <v>168</v>
      </c>
    </row>
    <row r="34" customFormat="false" ht="38.95" hidden="false" customHeight="true" outlineLevel="0" collapsed="false">
      <c r="A34" s="5" t="n">
        <v>1998</v>
      </c>
      <c r="C34" s="5" t="n">
        <v>58298962</v>
      </c>
      <c r="D34" s="39" t="n">
        <v>5523</v>
      </c>
      <c r="F34" s="34" t="n">
        <f aca="false">(D34/C34)*100000</f>
        <v>9.47358205108352</v>
      </c>
      <c r="H34" s="40" t="s">
        <v>227</v>
      </c>
      <c r="I34" s="40"/>
      <c r="J34" s="40"/>
    </row>
    <row r="35" customFormat="false" ht="14.05" hidden="false" customHeight="false" outlineLevel="0" collapsed="false">
      <c r="A35" s="5" t="n">
        <v>1999</v>
      </c>
      <c r="C35" s="5" t="n">
        <v>58496613</v>
      </c>
      <c r="D35" s="39" t="n">
        <v>6103</v>
      </c>
      <c r="F35" s="34" t="n">
        <f aca="false">(D35/C35)*100000</f>
        <v>10.4330826812144</v>
      </c>
    </row>
    <row r="36" customFormat="false" ht="14.05" hidden="false" customHeight="false" outlineLevel="0" collapsed="false">
      <c r="A36" s="5" t="n">
        <v>2000</v>
      </c>
      <c r="C36" s="5" t="n">
        <v>58858198</v>
      </c>
      <c r="D36" s="39" t="n">
        <v>6763</v>
      </c>
      <c r="F36" s="34" t="n">
        <f aca="false">(D36/C36)*100000</f>
        <v>11.490327991353</v>
      </c>
    </row>
    <row r="37" customFormat="false" ht="14.05" hidden="false" customHeight="false" outlineLevel="0" collapsed="false">
      <c r="A37" s="5" t="n">
        <v>2001</v>
      </c>
      <c r="C37" s="5" t="n">
        <v>59266572</v>
      </c>
      <c r="D37" s="39" t="n">
        <v>7135</v>
      </c>
      <c r="F37" s="34" t="n">
        <f aca="false">(D37/C37)*100000</f>
        <v>12.0388268786661</v>
      </c>
    </row>
    <row r="38" customFormat="false" ht="14.05" hidden="false" customHeight="false" outlineLevel="0" collapsed="false">
      <c r="A38" s="5" t="n">
        <v>2002</v>
      </c>
      <c r="C38" s="5" t="n">
        <v>59685899</v>
      </c>
      <c r="D38" s="39" t="n">
        <v>7061</v>
      </c>
      <c r="F38" s="34" t="n">
        <f aca="false">(D38/C38)*100000</f>
        <v>11.8302649676099</v>
      </c>
    </row>
    <row r="39" customFormat="false" ht="14.05" hidden="false" customHeight="false" outlineLevel="0" collapsed="false">
      <c r="A39" s="5" t="n">
        <v>2003</v>
      </c>
      <c r="C39" s="5" t="n">
        <v>60101841</v>
      </c>
      <c r="D39" s="39" t="n">
        <v>7331</v>
      </c>
      <c r="F39" s="34" t="n">
        <f aca="false">(D39/C39)*100000</f>
        <v>12.1976296865848</v>
      </c>
    </row>
    <row r="40" customFormat="false" ht="14.05" hidden="false" customHeight="false" outlineLevel="0" collapsed="false">
      <c r="A40" s="5" t="n">
        <v>2004</v>
      </c>
      <c r="C40" s="5" t="n">
        <v>60505421</v>
      </c>
      <c r="D40" s="39" t="n">
        <v>7445</v>
      </c>
      <c r="F40" s="34" t="n">
        <f aca="false">(D40/C40)*100000</f>
        <v>12.3046825837308</v>
      </c>
    </row>
    <row r="41" customFormat="false" ht="14.05" hidden="false" customHeight="false" outlineLevel="0" collapsed="false">
      <c r="A41" s="5" t="n">
        <v>2005</v>
      </c>
      <c r="C41" s="5" t="n">
        <v>60963264</v>
      </c>
      <c r="D41" s="39" t="n">
        <v>7962</v>
      </c>
      <c r="F41" s="34" t="n">
        <f aca="false">(D41/C41)*100000</f>
        <v>13.060324329091</v>
      </c>
    </row>
    <row r="42" customFormat="false" ht="14.05" hidden="false" customHeight="false" outlineLevel="0" collapsed="false">
      <c r="A42" s="5" t="n">
        <v>2006</v>
      </c>
      <c r="C42" s="5" t="n">
        <v>61399733</v>
      </c>
      <c r="D42" s="39" t="n">
        <v>7838</v>
      </c>
      <c r="F42" s="34" t="n">
        <f aca="false">(D42/C42)*100000</f>
        <v>12.7655278240379</v>
      </c>
    </row>
    <row r="43" customFormat="false" ht="14.05" hidden="false" customHeight="false" outlineLevel="0" collapsed="false">
      <c r="A43" s="5" t="n">
        <v>2007</v>
      </c>
      <c r="C43" s="5" t="n">
        <v>61795238</v>
      </c>
      <c r="D43" s="39" t="n">
        <v>7621</v>
      </c>
      <c r="F43" s="34" t="n">
        <f aca="false">(D43/C43)*100000</f>
        <v>12.332665504096</v>
      </c>
    </row>
    <row r="44" customFormat="false" ht="38.95" hidden="false" customHeight="true" outlineLevel="0" collapsed="false">
      <c r="A44" s="5" t="n">
        <v>2008</v>
      </c>
      <c r="B44" s="21" t="n">
        <v>64003</v>
      </c>
      <c r="C44" s="5" t="n">
        <v>62134866</v>
      </c>
      <c r="D44" s="41" t="n">
        <v>10880</v>
      </c>
      <c r="E44" s="19" t="n">
        <v>0.17</v>
      </c>
      <c r="F44" s="34" t="n">
        <f aca="false">(D44/C44)*100000</f>
        <v>17.5102976805325</v>
      </c>
      <c r="G44" s="5" t="s">
        <v>228</v>
      </c>
      <c r="H44" s="5"/>
      <c r="I44" s="5"/>
      <c r="J44" s="5"/>
      <c r="K44" s="5"/>
    </row>
    <row r="45" customFormat="false" ht="14.05" hidden="false" customHeight="false" outlineLevel="0" collapsed="false">
      <c r="A45" s="5" t="n">
        <v>2009</v>
      </c>
      <c r="B45" s="21" t="n">
        <v>66178</v>
      </c>
      <c r="C45" s="5" t="n">
        <v>64304500</v>
      </c>
      <c r="D45" s="42" t="n">
        <v>10588</v>
      </c>
      <c r="E45" s="19" t="n">
        <v>0.16</v>
      </c>
      <c r="F45" s="34" t="n">
        <f aca="false">(D45/C45)*100000</f>
        <v>16.4654106633284</v>
      </c>
      <c r="G45" s="5"/>
    </row>
    <row r="46" customFormat="false" ht="14.05" hidden="false" customHeight="false" outlineLevel="0" collapsed="false">
      <c r="A46" s="5" t="n">
        <v>2010</v>
      </c>
      <c r="B46" s="21" t="n">
        <v>66089</v>
      </c>
      <c r="C46" s="5" t="n">
        <v>64612939</v>
      </c>
      <c r="D46" s="42" t="n">
        <v>9913</v>
      </c>
      <c r="E46" s="19" t="n">
        <v>0.15</v>
      </c>
      <c r="F46" s="34" t="n">
        <f aca="false">(D46/C46)*100000</f>
        <v>15.3421283003393</v>
      </c>
    </row>
    <row r="47" customFormat="false" ht="26.5" hidden="false" customHeight="true" outlineLevel="0" collapsed="false">
      <c r="A47" s="5" t="n">
        <v>2011</v>
      </c>
      <c r="B47" s="21" t="n">
        <v>66975</v>
      </c>
      <c r="C47" s="5" t="n">
        <v>64933000</v>
      </c>
      <c r="D47" s="41" t="n">
        <v>9376</v>
      </c>
      <c r="E47" s="19" t="n">
        <v>0.14</v>
      </c>
      <c r="F47" s="34" t="n">
        <f aca="false">(D47/C47)*100000</f>
        <v>14.4394991760738</v>
      </c>
      <c r="G47" s="5" t="s">
        <v>229</v>
      </c>
      <c r="H47" s="5"/>
      <c r="I47" s="5"/>
      <c r="J47" s="5"/>
    </row>
    <row r="48" customFormat="false" ht="38.95" hidden="false" customHeight="true" outlineLevel="0" collapsed="false">
      <c r="A48" s="5" t="n">
        <v>2012</v>
      </c>
      <c r="B48" s="21" t="n">
        <v>73780</v>
      </c>
      <c r="C48" s="5" t="n">
        <v>65252000</v>
      </c>
      <c r="D48" s="43" t="n">
        <v>9443</v>
      </c>
      <c r="E48" s="5" t="n">
        <v>0.128</v>
      </c>
      <c r="F48" s="34" t="n">
        <v>14.47</v>
      </c>
      <c r="G48" s="5" t="s">
        <v>230</v>
      </c>
      <c r="H48" s="5"/>
      <c r="I48" s="5"/>
      <c r="J48" s="5"/>
      <c r="K48" s="5" t="s">
        <v>231</v>
      </c>
      <c r="L48" s="5"/>
      <c r="M48" s="5"/>
      <c r="N48" s="5" t="s">
        <v>232</v>
      </c>
      <c r="O48" s="5"/>
      <c r="P48" s="5"/>
    </row>
    <row r="49" customFormat="false" ht="14.05" hidden="false" customHeight="false" outlineLevel="0" collapsed="false">
      <c r="A49" s="5" t="n">
        <v>2013</v>
      </c>
      <c r="B49" s="21" t="n">
        <v>76798</v>
      </c>
      <c r="C49" s="5" t="n">
        <v>65543000</v>
      </c>
      <c r="D49" s="31" t="n">
        <v>9599</v>
      </c>
      <c r="E49" s="0" t="n">
        <v>0.125</v>
      </c>
      <c r="F49" s="34"/>
    </row>
    <row r="50" customFormat="false" ht="14.05" hidden="false" customHeight="false" outlineLevel="0" collapsed="false">
      <c r="A50" s="0" t="n">
        <v>2014</v>
      </c>
      <c r="B50" s="5" t="n">
        <v>77883</v>
      </c>
      <c r="C50" s="6" t="n">
        <v>66129671</v>
      </c>
      <c r="D50" s="31" t="n">
        <v>9268</v>
      </c>
      <c r="E50" s="0" t="n">
        <v>0.119</v>
      </c>
      <c r="F50" s="34"/>
      <c r="G50" s="0" t="s">
        <v>233</v>
      </c>
    </row>
    <row r="51" customFormat="false" ht="14.05" hidden="false" customHeight="false" outlineLevel="0" collapsed="false">
      <c r="A51" s="0" t="n">
        <v>2015</v>
      </c>
      <c r="B51" s="5" t="n">
        <v>77227</v>
      </c>
      <c r="D51" s="31" t="n">
        <f aca="false">B51*E51</f>
        <v>7877.154</v>
      </c>
      <c r="E51" s="44" t="n">
        <v>0.102</v>
      </c>
      <c r="F51" s="34"/>
      <c r="G51" s="0" t="s">
        <v>234</v>
      </c>
    </row>
    <row r="52" customFormat="false" ht="12.85" hidden="false" customHeight="false" outlineLevel="0" collapsed="false">
      <c r="A52" s="0" t="n">
        <v>2016</v>
      </c>
      <c r="B52" s="0" t="n">
        <v>79581</v>
      </c>
      <c r="D52" s="31" t="n">
        <f aca="false">B52*E52</f>
        <v>8276.424</v>
      </c>
      <c r="E52" s="44" t="n">
        <v>0.104</v>
      </c>
      <c r="F52" s="34"/>
      <c r="G52" s="0" t="s">
        <v>235</v>
      </c>
    </row>
    <row r="53" customFormat="false" ht="14.05" hidden="false" customHeight="false" outlineLevel="0" collapsed="false">
      <c r="A53" s="0" t="n">
        <v>2017</v>
      </c>
      <c r="B53" s="0" t="n">
        <v>78796</v>
      </c>
      <c r="D53" s="31" t="n">
        <f aca="false">B53*E53</f>
        <v>7879.6</v>
      </c>
      <c r="E53" s="44" t="n">
        <v>0.1</v>
      </c>
      <c r="F53" s="34"/>
      <c r="G53" s="0" t="s">
        <v>236</v>
      </c>
    </row>
    <row r="54" customFormat="false" ht="12.85" hidden="false" customHeight="false" outlineLevel="0" collapsed="false">
      <c r="A54" s="0" t="n">
        <v>2018</v>
      </c>
      <c r="B54" s="0" t="n">
        <v>79785</v>
      </c>
      <c r="F54" s="34"/>
      <c r="G54" s="44" t="s">
        <v>237</v>
      </c>
      <c r="H54" s="44"/>
      <c r="I54" s="44"/>
      <c r="J54" s="44"/>
      <c r="K54" s="44"/>
      <c r="L54" s="44"/>
      <c r="M54" s="44"/>
      <c r="N54" s="44"/>
      <c r="O54" s="44"/>
      <c r="P54" s="44"/>
      <c r="Q54" s="44"/>
    </row>
    <row r="55" customFormat="false" ht="12.85" hidden="false" customHeight="false" outlineLevel="0" collapsed="false">
      <c r="F55" s="34"/>
      <c r="G55" s="45" t="s">
        <v>238</v>
      </c>
      <c r="H55" s="44"/>
      <c r="I55" s="44"/>
      <c r="J55" s="44"/>
      <c r="K55" s="44"/>
      <c r="L55" s="44"/>
      <c r="M55" s="44"/>
      <c r="N55" s="44"/>
      <c r="O55" s="44"/>
      <c r="P55" s="44"/>
      <c r="Q55" s="44"/>
    </row>
    <row r="56" customFormat="false" ht="14.05" hidden="false" customHeight="false" outlineLevel="0" collapsed="false">
      <c r="F56" s="34"/>
      <c r="G56" s="44" t="s">
        <v>239</v>
      </c>
      <c r="H56" s="44"/>
      <c r="I56" s="44"/>
      <c r="J56" s="44"/>
      <c r="K56" s="44"/>
      <c r="L56" s="44"/>
      <c r="M56" s="44"/>
      <c r="N56" s="44"/>
      <c r="O56" s="44"/>
      <c r="P56" s="44"/>
      <c r="Q56" s="44"/>
    </row>
    <row r="57" customFormat="false" ht="12.85" hidden="false" customHeight="false" outlineLevel="0" collapsed="false">
      <c r="F57" s="34"/>
      <c r="G57" s="44" t="s">
        <v>240</v>
      </c>
      <c r="H57" s="44"/>
      <c r="I57" s="44"/>
      <c r="J57" s="44"/>
      <c r="K57" s="44"/>
      <c r="L57" s="44"/>
      <c r="M57" s="44"/>
      <c r="N57" s="44"/>
      <c r="O57" s="44"/>
      <c r="P57" s="44"/>
      <c r="Q57" s="44"/>
    </row>
    <row r="58" customFormat="false" ht="12.85" hidden="false" customHeight="false" outlineLevel="0" collapsed="false">
      <c r="F58" s="34"/>
      <c r="G58" s="44" t="s">
        <v>241</v>
      </c>
      <c r="H58" s="44"/>
      <c r="I58" s="44"/>
      <c r="J58" s="44"/>
      <c r="K58" s="44"/>
      <c r="L58" s="44"/>
      <c r="M58" s="44"/>
      <c r="N58" s="44"/>
      <c r="O58" s="44"/>
      <c r="P58" s="44"/>
      <c r="Q58" s="44"/>
    </row>
    <row r="59" customFormat="false" ht="12.85" hidden="false" customHeight="false" outlineLevel="0" collapsed="false">
      <c r="F59" s="34"/>
      <c r="G59" s="44" t="s">
        <v>242</v>
      </c>
      <c r="H59" s="44"/>
      <c r="I59" s="44"/>
      <c r="J59" s="44"/>
      <c r="K59" s="44"/>
      <c r="L59" s="44"/>
      <c r="M59" s="44"/>
      <c r="N59" s="44"/>
      <c r="O59" s="44"/>
      <c r="P59" s="44"/>
      <c r="Q59" s="44"/>
    </row>
    <row r="60" customFormat="false" ht="12.85" hidden="false" customHeight="false" outlineLevel="0" collapsed="false">
      <c r="F60" s="34"/>
      <c r="G60" s="44" t="s">
        <v>243</v>
      </c>
      <c r="H60" s="44"/>
      <c r="I60" s="44"/>
      <c r="J60" s="44"/>
      <c r="K60" s="44"/>
      <c r="L60" s="44"/>
      <c r="M60" s="44"/>
      <c r="N60" s="44"/>
      <c r="O60" s="44"/>
      <c r="P60" s="44"/>
      <c r="Q60" s="44"/>
    </row>
  </sheetData>
  <mergeCells count="12">
    <mergeCell ref="I7:J7"/>
    <mergeCell ref="I8:K8"/>
    <mergeCell ref="I13:J13"/>
    <mergeCell ref="I14:K14"/>
    <mergeCell ref="H29:I30"/>
    <mergeCell ref="H34:J34"/>
    <mergeCell ref="G44:K44"/>
    <mergeCell ref="G46:K46"/>
    <mergeCell ref="G47:J47"/>
    <mergeCell ref="G48:J48"/>
    <mergeCell ref="K48:M48"/>
    <mergeCell ref="N48:P48"/>
  </mergeCells>
  <hyperlinks>
    <hyperlink ref="G56" r:id="rId1" display="http://www.justice.gouv.fr/art_pix/Trimestrielle_MF_janvier_2017.pdf"/>
  </hyperlink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C1:P59"/>
  <sheetViews>
    <sheetView windowProtection="false" showFormulas="false" showGridLines="true" showRowColHeaders="true" showZeros="true" rightToLeft="false" tabSelected="true" showOutlineSymbols="true" defaultGridColor="true" view="normal" topLeftCell="B9" colorId="64" zoomScale="110" zoomScaleNormal="110" zoomScalePageLayoutView="100" workbookViewId="0">
      <selection pane="topLeft" activeCell="G55" activeCellId="1" sqref="D16:D55 G16:G55"/>
    </sheetView>
  </sheetViews>
  <sheetFormatPr defaultRowHeight="12.8"/>
  <cols>
    <col collapsed="false" hidden="false" max="257" min="1" style="0" width="16.1989795918367"/>
    <col collapsed="false" hidden="false" max="1025" min="258" style="0" width="11.5204081632653"/>
  </cols>
  <sheetData>
    <row r="1" customFormat="false" ht="12.75" hidden="false" customHeight="true" outlineLevel="0" collapsed="false"/>
    <row r="2" customFormat="false" ht="12.75" hidden="false" customHeight="true" outlineLevel="0" collapsed="false"/>
    <row r="3" customFormat="false" ht="12.75" hidden="false" customHeight="true" outlineLevel="0" collapsed="false"/>
    <row r="4" customFormat="false" ht="12.75" hidden="false" customHeight="true" outlineLevel="0" collapsed="false"/>
    <row r="5" customFormat="false" ht="12.75" hidden="false" customHeight="true" outlineLevel="0" collapsed="false"/>
    <row r="6" customFormat="false" ht="14.9" hidden="false" customHeight="true" outlineLevel="0" collapsed="false">
      <c r="C6" s="46" t="s">
        <v>244</v>
      </c>
      <c r="D6" s="46"/>
      <c r="E6" s="46"/>
      <c r="F6" s="46"/>
      <c r="G6" s="46"/>
    </row>
    <row r="7" customFormat="false" ht="12.75" hidden="false" customHeight="true" outlineLevel="0" collapsed="false"/>
    <row r="8" customFormat="false" ht="12.75" hidden="false" customHeight="true" outlineLevel="0" collapsed="false"/>
    <row r="9" customFormat="false" ht="12.75" hidden="false" customHeight="true" outlineLevel="0" collapsed="false"/>
    <row r="10" customFormat="false" ht="88.7" hidden="false" customHeight="false" outlineLevel="0" collapsed="false">
      <c r="E10" s="5" t="s">
        <v>245</v>
      </c>
      <c r="F10" s="5" t="s">
        <v>246</v>
      </c>
      <c r="G10" s="5" t="s">
        <v>247</v>
      </c>
      <c r="H10" s="5" t="s">
        <v>248</v>
      </c>
    </row>
    <row r="11" customFormat="false" ht="13.4" hidden="false" customHeight="false" outlineLevel="0" collapsed="false">
      <c r="D11" s="5" t="s">
        <v>4</v>
      </c>
    </row>
    <row r="12" customFormat="false" ht="13.4" hidden="false" customHeight="false" outlineLevel="0" collapsed="false">
      <c r="D12" s="5" t="n">
        <v>1954</v>
      </c>
      <c r="E12" s="5" t="n">
        <v>42885138</v>
      </c>
    </row>
    <row r="13" customFormat="false" ht="12.75" hidden="false" customHeight="true" outlineLevel="0" collapsed="false"/>
    <row r="14" customFormat="false" ht="13.4" hidden="false" customHeight="false" outlineLevel="0" collapsed="false">
      <c r="D14" s="5" t="n">
        <v>1968</v>
      </c>
      <c r="E14" s="5" t="n">
        <v>49723072</v>
      </c>
    </row>
    <row r="15" customFormat="false" ht="13.4" hidden="false" customHeight="true" outlineLevel="0" collapsed="false">
      <c r="D15" s="5" t="n">
        <v>1969</v>
      </c>
      <c r="E15" s="5" t="n">
        <v>50107735</v>
      </c>
      <c r="I15" s="47" t="s">
        <v>249</v>
      </c>
      <c r="J15" s="47"/>
      <c r="K15" s="48" t="s">
        <v>250</v>
      </c>
      <c r="L15" s="48"/>
    </row>
    <row r="16" customFormat="false" ht="13.4" hidden="false" customHeight="false" outlineLevel="0" collapsed="false">
      <c r="D16" s="5" t="n">
        <v>1970</v>
      </c>
      <c r="E16" s="5" t="n">
        <v>50528219</v>
      </c>
      <c r="G16" s="49" t="n">
        <v>4.4</v>
      </c>
      <c r="H16" s="49"/>
      <c r="I16" s="50" t="s">
        <v>251</v>
      </c>
      <c r="J16" s="50"/>
      <c r="K16" s="50"/>
      <c r="L16" s="50"/>
    </row>
    <row r="17" customFormat="false" ht="13.4" hidden="false" customHeight="false" outlineLevel="0" collapsed="false">
      <c r="D17" s="5" t="n">
        <v>1971</v>
      </c>
      <c r="E17" s="5" t="n">
        <v>51016234</v>
      </c>
      <c r="G17" s="49" t="n">
        <v>4.65</v>
      </c>
      <c r="H17" s="49"/>
      <c r="I17" s="50" t="s">
        <v>252</v>
      </c>
      <c r="J17" s="50"/>
      <c r="K17" s="50"/>
      <c r="L17" s="50"/>
    </row>
    <row r="18" customFormat="false" ht="13.4" hidden="false" customHeight="false" outlineLevel="0" collapsed="false">
      <c r="D18" s="5" t="n">
        <v>1972</v>
      </c>
      <c r="E18" s="5" t="n">
        <v>51485953</v>
      </c>
      <c r="G18" s="49" t="n">
        <v>4.9</v>
      </c>
      <c r="H18" s="49"/>
      <c r="I18" s="50"/>
      <c r="J18" s="50"/>
      <c r="K18" s="50"/>
      <c r="L18" s="50"/>
    </row>
    <row r="19" customFormat="false" ht="13.4" hidden="false" customHeight="false" outlineLevel="0" collapsed="false">
      <c r="D19" s="5" t="n">
        <v>1973</v>
      </c>
      <c r="E19" s="5" t="n">
        <v>51915873</v>
      </c>
      <c r="G19" s="49" t="n">
        <v>5.15</v>
      </c>
      <c r="H19" s="49"/>
      <c r="I19" s="50"/>
      <c r="J19" s="50"/>
      <c r="K19" s="50"/>
      <c r="L19" s="50"/>
    </row>
    <row r="20" customFormat="false" ht="13.4" hidden="false" customHeight="false" outlineLevel="0" collapsed="false">
      <c r="D20" s="5" t="n">
        <v>1974</v>
      </c>
      <c r="E20" s="5" t="n">
        <v>52320725</v>
      </c>
      <c r="G20" s="49" t="n">
        <v>5.4</v>
      </c>
      <c r="H20" s="49"/>
    </row>
    <row r="21" customFormat="false" ht="13.4" hidden="false" customHeight="false" outlineLevel="0" collapsed="false">
      <c r="D21" s="5" t="n">
        <v>1975</v>
      </c>
      <c r="E21" s="5" t="n">
        <v>52600000</v>
      </c>
      <c r="G21" s="49" t="n">
        <v>5.65</v>
      </c>
      <c r="H21" s="49"/>
    </row>
    <row r="22" customFormat="false" ht="13.4" hidden="false" customHeight="false" outlineLevel="0" collapsed="false">
      <c r="D22" s="5" t="n">
        <v>1976</v>
      </c>
      <c r="E22" s="5" t="n">
        <v>52798338</v>
      </c>
      <c r="G22" s="49" t="n">
        <v>5.9</v>
      </c>
      <c r="H22" s="49"/>
    </row>
    <row r="23" customFormat="false" ht="13.4" hidden="false" customHeight="false" outlineLevel="0" collapsed="false">
      <c r="D23" s="5" t="n">
        <v>1977</v>
      </c>
      <c r="E23" s="5" t="n">
        <v>53019005</v>
      </c>
      <c r="G23" s="49" t="n">
        <v>6.15</v>
      </c>
      <c r="H23" s="49"/>
    </row>
    <row r="24" customFormat="false" ht="13.4" hidden="false" customHeight="false" outlineLevel="0" collapsed="false">
      <c r="D24" s="5" t="n">
        <v>1978</v>
      </c>
      <c r="E24" s="5" t="n">
        <v>53271566</v>
      </c>
      <c r="G24" s="49" t="n">
        <v>6.4</v>
      </c>
      <c r="H24" s="49"/>
    </row>
    <row r="25" customFormat="false" ht="13.4" hidden="false" customHeight="false" outlineLevel="0" collapsed="false">
      <c r="D25" s="5" t="n">
        <v>1979</v>
      </c>
      <c r="E25" s="5" t="n">
        <v>53481073</v>
      </c>
      <c r="G25" s="49" t="n">
        <v>6.65</v>
      </c>
      <c r="H25" s="49"/>
      <c r="I25" s="5"/>
      <c r="J25" s="5"/>
      <c r="K25" s="5"/>
      <c r="L25" s="5"/>
      <c r="M25" s="5"/>
      <c r="N25" s="5"/>
      <c r="O25" s="5"/>
    </row>
    <row r="26" customFormat="false" ht="13.4" hidden="false" customHeight="false" outlineLevel="0" collapsed="false">
      <c r="D26" s="5" t="n">
        <v>1980</v>
      </c>
      <c r="E26" s="5" t="n">
        <v>53731387</v>
      </c>
      <c r="F26" s="19" t="n">
        <v>135000000</v>
      </c>
      <c r="G26" s="5" t="n">
        <v>6.9</v>
      </c>
      <c r="H26" s="5"/>
      <c r="I26" s="5"/>
      <c r="J26" s="5"/>
      <c r="K26" s="5"/>
      <c r="L26" s="5"/>
      <c r="M26" s="5"/>
      <c r="N26" s="5"/>
      <c r="O26" s="5"/>
    </row>
    <row r="27" customFormat="false" ht="13.4" hidden="false" customHeight="false" outlineLevel="0" collapsed="false">
      <c r="D27" s="5" t="n">
        <v>1981</v>
      </c>
      <c r="E27" s="5" t="n">
        <v>54028630</v>
      </c>
      <c r="F27" s="19" t="n">
        <v>150000000</v>
      </c>
      <c r="G27" s="5" t="n">
        <v>7.6</v>
      </c>
      <c r="H27" s="5"/>
    </row>
    <row r="28" customFormat="false" ht="13.4" hidden="false" customHeight="false" outlineLevel="0" collapsed="false">
      <c r="D28" s="5" t="n">
        <v>1982</v>
      </c>
      <c r="E28" s="5" t="n">
        <v>54335000</v>
      </c>
      <c r="F28" s="19" t="n">
        <v>155000000</v>
      </c>
      <c r="G28" s="5" t="n">
        <v>7.8</v>
      </c>
      <c r="H28" s="5"/>
    </row>
    <row r="29" customFormat="false" ht="13.4" hidden="false" customHeight="false" outlineLevel="0" collapsed="false">
      <c r="D29" s="5" t="n">
        <v>1983</v>
      </c>
      <c r="E29" s="5" t="n">
        <v>54649984</v>
      </c>
      <c r="F29" s="19" t="n">
        <v>175000000</v>
      </c>
      <c r="G29" s="5" t="n">
        <v>8.7</v>
      </c>
      <c r="H29" s="5"/>
    </row>
    <row r="30" customFormat="false" ht="13.4" hidden="false" customHeight="false" outlineLevel="0" collapsed="false">
      <c r="D30" s="5" t="n">
        <v>1984</v>
      </c>
      <c r="E30" s="5" t="n">
        <v>54894854</v>
      </c>
      <c r="F30" s="19" t="n">
        <v>215000000</v>
      </c>
      <c r="G30" s="5" t="n">
        <v>10.7</v>
      </c>
      <c r="H30" s="5"/>
    </row>
    <row r="31" customFormat="false" ht="13.4" hidden="false" customHeight="false" outlineLevel="0" collapsed="false">
      <c r="D31" s="5" t="n">
        <v>1985</v>
      </c>
      <c r="E31" s="5" t="n">
        <v>55157303</v>
      </c>
      <c r="F31" s="19" t="n">
        <v>230000000</v>
      </c>
      <c r="G31" s="5" t="n">
        <v>11.4</v>
      </c>
      <c r="H31" s="5"/>
      <c r="I31" s="51" t="s">
        <v>253</v>
      </c>
      <c r="J31" s="51"/>
      <c r="K31" s="51"/>
      <c r="L31" s="51"/>
    </row>
    <row r="32" customFormat="false" ht="13.4" hidden="false" customHeight="false" outlineLevel="0" collapsed="false">
      <c r="D32" s="5" t="n">
        <v>1986</v>
      </c>
      <c r="E32" s="5" t="n">
        <v>55411238</v>
      </c>
      <c r="F32" s="19" t="n">
        <v>270000000</v>
      </c>
      <c r="G32" s="5" t="n">
        <v>13.3</v>
      </c>
      <c r="H32" s="5"/>
      <c r="I32" s="51" t="s">
        <v>254</v>
      </c>
      <c r="J32" s="51"/>
      <c r="K32" s="51"/>
      <c r="L32" s="51"/>
    </row>
    <row r="33" customFormat="false" ht="13.4" hidden="false" customHeight="false" outlineLevel="0" collapsed="false">
      <c r="D33" s="5" t="n">
        <v>1987</v>
      </c>
      <c r="E33" s="5" t="n">
        <v>55681780</v>
      </c>
      <c r="F33" s="19" t="n">
        <v>300000000</v>
      </c>
      <c r="G33" s="5" t="n">
        <v>14.7</v>
      </c>
      <c r="H33" s="5"/>
      <c r="I33" s="51" t="s">
        <v>255</v>
      </c>
      <c r="J33" s="51"/>
      <c r="K33" s="51"/>
    </row>
    <row r="34" customFormat="false" ht="13.4" hidden="false" customHeight="false" outlineLevel="0" collapsed="false">
      <c r="D34" s="5" t="n">
        <v>1988</v>
      </c>
      <c r="E34" s="5" t="n">
        <v>55966142</v>
      </c>
      <c r="F34" s="19" t="n">
        <v>345000000</v>
      </c>
      <c r="G34" s="5" t="n">
        <v>16.8</v>
      </c>
      <c r="H34" s="5"/>
    </row>
    <row r="35" customFormat="false" ht="13.4" hidden="false" customHeight="false" outlineLevel="0" collapsed="false">
      <c r="D35" s="5" t="n">
        <v>1989</v>
      </c>
      <c r="E35" s="5" t="n">
        <v>56269810</v>
      </c>
      <c r="F35" s="19" t="n">
        <v>360000000</v>
      </c>
      <c r="G35" s="5" t="n">
        <v>17.5</v>
      </c>
      <c r="H35" s="5"/>
    </row>
    <row r="36" customFormat="false" ht="13.4" hidden="false" customHeight="false" outlineLevel="0" collapsed="false">
      <c r="D36" s="5" t="n">
        <v>1990</v>
      </c>
      <c r="E36" s="5" t="n">
        <v>56577000</v>
      </c>
      <c r="F36" s="19" t="n">
        <v>405000000</v>
      </c>
      <c r="G36" s="5" t="n">
        <v>19.6</v>
      </c>
      <c r="H36" s="5"/>
    </row>
    <row r="37" customFormat="false" ht="13.4" hidden="false" customHeight="false" outlineLevel="0" collapsed="false">
      <c r="D37" s="5" t="n">
        <v>1991</v>
      </c>
      <c r="E37" s="5" t="n">
        <v>56840661</v>
      </c>
      <c r="F37" s="19" t="n">
        <v>460000000</v>
      </c>
      <c r="G37" s="5" t="n">
        <v>22.1</v>
      </c>
      <c r="H37" s="5"/>
    </row>
    <row r="38" customFormat="false" ht="13.4" hidden="false" customHeight="false" outlineLevel="0" collapsed="false">
      <c r="D38" s="5" t="n">
        <v>1992</v>
      </c>
      <c r="E38" s="5" t="n">
        <v>57110533</v>
      </c>
      <c r="F38" s="19" t="n">
        <v>510000000</v>
      </c>
      <c r="G38" s="5" t="n">
        <v>24.4</v>
      </c>
      <c r="H38" s="5"/>
    </row>
    <row r="39" customFormat="false" ht="13.4" hidden="false" customHeight="false" outlineLevel="0" collapsed="false">
      <c r="D39" s="5" t="n">
        <v>1993</v>
      </c>
      <c r="E39" s="5" t="n">
        <v>57369161</v>
      </c>
      <c r="F39" s="19" t="n">
        <v>550000000</v>
      </c>
      <c r="G39" s="5" t="n">
        <v>26.3</v>
      </c>
      <c r="H39" s="5"/>
    </row>
    <row r="40" customFormat="false" ht="13.4" hidden="false" customHeight="false" outlineLevel="0" collapsed="false">
      <c r="D40" s="5" t="n">
        <v>1994</v>
      </c>
      <c r="E40" s="5" t="n">
        <v>57565008</v>
      </c>
      <c r="F40" s="19" t="n">
        <v>585000000</v>
      </c>
      <c r="G40" s="5" t="n">
        <v>27.8</v>
      </c>
      <c r="H40" s="5"/>
    </row>
    <row r="41" customFormat="false" ht="13.4" hidden="false" customHeight="false" outlineLevel="0" collapsed="false">
      <c r="D41" s="5" t="n">
        <v>1995</v>
      </c>
      <c r="E41" s="5" t="n">
        <v>57752535</v>
      </c>
      <c r="F41" s="19" t="n">
        <v>620000000</v>
      </c>
      <c r="G41" s="5" t="n">
        <v>29.4</v>
      </c>
      <c r="H41" s="5"/>
    </row>
    <row r="42" customFormat="false" ht="13.4" hidden="false" customHeight="false" outlineLevel="0" collapsed="false">
      <c r="D42" s="5" t="n">
        <v>1996</v>
      </c>
      <c r="E42" s="5" t="n">
        <v>57935959</v>
      </c>
      <c r="F42" s="19" t="n">
        <v>665000000</v>
      </c>
      <c r="G42" s="5" t="n">
        <v>31.4</v>
      </c>
      <c r="H42" s="5"/>
    </row>
    <row r="43" customFormat="false" ht="13.4" hidden="false" customHeight="false" outlineLevel="0" collapsed="false">
      <c r="D43" s="5" t="n">
        <v>1997</v>
      </c>
      <c r="E43" s="5" t="n">
        <v>58116018</v>
      </c>
      <c r="F43" s="19" t="n">
        <v>690000000</v>
      </c>
      <c r="G43" s="5" t="n">
        <v>32.5</v>
      </c>
      <c r="H43" s="5"/>
    </row>
    <row r="44" customFormat="false" ht="13.4" hidden="false" customHeight="false" outlineLevel="0" collapsed="false">
      <c r="D44" s="5" t="n">
        <v>1998</v>
      </c>
      <c r="E44" s="5" t="n">
        <v>58298962</v>
      </c>
      <c r="F44" s="19" t="n">
        <v>720000000</v>
      </c>
      <c r="G44" s="5" t="n">
        <v>33.8</v>
      </c>
      <c r="H44" s="5"/>
    </row>
    <row r="45" customFormat="false" ht="13.4" hidden="false" customHeight="false" outlineLevel="0" collapsed="false">
      <c r="D45" s="5" t="n">
        <v>1999</v>
      </c>
      <c r="E45" s="5" t="n">
        <v>58496613</v>
      </c>
      <c r="F45" s="19" t="n">
        <v>755000000</v>
      </c>
      <c r="G45" s="5" t="n">
        <v>35.3</v>
      </c>
      <c r="H45" s="5"/>
    </row>
    <row r="46" customFormat="false" ht="14.05" hidden="false" customHeight="false" outlineLevel="0" collapsed="false">
      <c r="D46" s="5" t="n">
        <v>2000</v>
      </c>
      <c r="E46" s="5" t="n">
        <v>58858198</v>
      </c>
      <c r="F46" s="19" t="n">
        <v>815000000</v>
      </c>
      <c r="G46" s="52" t="n">
        <v>39.5</v>
      </c>
      <c r="H46" s="53" t="n">
        <v>39</v>
      </c>
    </row>
    <row r="47" customFormat="false" ht="14.05" hidden="false" customHeight="false" outlineLevel="0" collapsed="false">
      <c r="D47" s="5" t="n">
        <v>2001</v>
      </c>
      <c r="E47" s="5" t="n">
        <v>59266572</v>
      </c>
      <c r="F47" s="19" t="n">
        <v>850000000</v>
      </c>
      <c r="G47" s="52" t="n">
        <v>42.3</v>
      </c>
      <c r="H47" s="53" t="n">
        <v>40</v>
      </c>
      <c r="I47" s="54" t="s">
        <v>256</v>
      </c>
      <c r="J47" s="54"/>
      <c r="K47" s="54"/>
      <c r="L47" s="54"/>
    </row>
    <row r="48" customFormat="false" ht="14.05" hidden="false" customHeight="false" outlineLevel="0" collapsed="false">
      <c r="D48" s="5" t="n">
        <v>2002</v>
      </c>
      <c r="E48" s="5" t="n">
        <v>59685899</v>
      </c>
      <c r="G48" s="52" t="n">
        <v>45.1</v>
      </c>
      <c r="H48" s="53" t="n">
        <v>41</v>
      </c>
      <c r="I48" s="54"/>
      <c r="J48" s="54"/>
      <c r="K48" s="54"/>
      <c r="L48" s="54"/>
    </row>
    <row r="49" customFormat="false" ht="14.05" hidden="false" customHeight="false" outlineLevel="0" collapsed="false">
      <c r="D49" s="5" t="n">
        <v>2003</v>
      </c>
      <c r="E49" s="5" t="n">
        <v>60101841</v>
      </c>
      <c r="G49" s="52" t="n">
        <v>46.4</v>
      </c>
      <c r="H49" s="53" t="n">
        <v>42</v>
      </c>
      <c r="I49" s="55" t="s">
        <v>257</v>
      </c>
      <c r="J49" s="55"/>
      <c r="K49" s="55"/>
    </row>
    <row r="50" customFormat="false" ht="14.05" hidden="false" customHeight="false" outlineLevel="0" collapsed="false">
      <c r="D50" s="5" t="n">
        <v>2004</v>
      </c>
      <c r="E50" s="5" t="n">
        <v>60505421</v>
      </c>
      <c r="G50" s="52" t="n">
        <v>49.4</v>
      </c>
      <c r="H50" s="53" t="n">
        <v>44</v>
      </c>
    </row>
    <row r="51" customFormat="false" ht="14.05" hidden="false" customHeight="false" outlineLevel="0" collapsed="false">
      <c r="D51" s="5" t="n">
        <v>2005</v>
      </c>
      <c r="E51" s="5" t="n">
        <v>60963264</v>
      </c>
      <c r="G51" s="52" t="n">
        <v>49.8</v>
      </c>
      <c r="H51" s="53" t="n">
        <v>45</v>
      </c>
      <c r="I51" s="0" t="s">
        <v>258</v>
      </c>
    </row>
    <row r="52" customFormat="false" ht="14.05" hidden="false" customHeight="false" outlineLevel="0" collapsed="false">
      <c r="D52" s="5" t="n">
        <v>2006</v>
      </c>
      <c r="E52" s="5" t="n">
        <v>61399733</v>
      </c>
      <c r="G52" s="52" t="n">
        <v>48.7</v>
      </c>
      <c r="H52" s="53" t="n">
        <v>47</v>
      </c>
    </row>
    <row r="53" customFormat="false" ht="14.05" hidden="false" customHeight="false" outlineLevel="0" collapsed="false">
      <c r="D53" s="5" t="n">
        <v>2007</v>
      </c>
      <c r="E53" s="5" t="n">
        <v>61795238</v>
      </c>
      <c r="G53" s="52" t="n">
        <v>50.1</v>
      </c>
      <c r="H53" s="53" t="n">
        <v>48</v>
      </c>
    </row>
    <row r="54" customFormat="false" ht="14.05" hidden="false" customHeight="false" outlineLevel="0" collapsed="false">
      <c r="D54" s="5" t="n">
        <v>2008</v>
      </c>
      <c r="E54" s="5" t="n">
        <v>62134866</v>
      </c>
      <c r="G54" s="52" t="n">
        <v>50.4</v>
      </c>
      <c r="H54" s="53" t="n">
        <v>49</v>
      </c>
    </row>
    <row r="55" customFormat="false" ht="14.05" hidden="false" customHeight="false" outlineLevel="0" collapsed="false">
      <c r="D55" s="5" t="n">
        <v>2009</v>
      </c>
      <c r="E55" s="5" t="n">
        <v>64304500</v>
      </c>
      <c r="G55" s="52" t="n">
        <v>49.8</v>
      </c>
      <c r="H55" s="53" t="n">
        <v>50</v>
      </c>
      <c r="I55" s="56" t="s">
        <v>259</v>
      </c>
      <c r="J55" s="56"/>
      <c r="K55" s="56"/>
      <c r="L55" s="56"/>
      <c r="M55" s="56"/>
      <c r="N55" s="56"/>
      <c r="O55" s="56"/>
      <c r="P55" s="56"/>
    </row>
    <row r="56" customFormat="false" ht="14.05" hidden="false" customHeight="false" outlineLevel="0" collapsed="false">
      <c r="D56" s="5" t="n">
        <v>2010</v>
      </c>
      <c r="E56" s="5" t="n">
        <v>64612939</v>
      </c>
      <c r="I56" s="56" t="s">
        <v>260</v>
      </c>
      <c r="J56" s="56"/>
      <c r="K56" s="56"/>
      <c r="L56" s="56"/>
      <c r="M56" s="56"/>
      <c r="N56" s="56"/>
      <c r="O56" s="56"/>
      <c r="P56" s="56"/>
    </row>
    <row r="57" customFormat="false" ht="14.05" hidden="false" customHeight="false" outlineLevel="0" collapsed="false">
      <c r="D57" s="5" t="n">
        <v>2011</v>
      </c>
      <c r="E57" s="5" t="n">
        <v>64933000</v>
      </c>
      <c r="I57" s="57" t="s">
        <v>261</v>
      </c>
      <c r="J57" s="57"/>
      <c r="K57" s="57"/>
      <c r="L57" s="57"/>
      <c r="M57" s="57"/>
      <c r="N57" s="57"/>
      <c r="O57" s="57"/>
      <c r="P57" s="57"/>
    </row>
    <row r="58" customFormat="false" ht="14.05" hidden="false" customHeight="false" outlineLevel="0" collapsed="false">
      <c r="D58" s="5" t="n">
        <v>2012</v>
      </c>
      <c r="E58" s="5" t="n">
        <v>65252000</v>
      </c>
      <c r="I58" s="58" t="s">
        <v>262</v>
      </c>
      <c r="J58" s="56"/>
      <c r="K58" s="56"/>
      <c r="L58" s="56"/>
      <c r="M58" s="56"/>
      <c r="N58" s="56"/>
      <c r="O58" s="56"/>
      <c r="P58" s="56"/>
    </row>
    <row r="59" customFormat="false" ht="14.05" hidden="false" customHeight="false" outlineLevel="0" collapsed="false">
      <c r="D59" s="5" t="n">
        <v>2013</v>
      </c>
      <c r="E59" s="5" t="n">
        <v>65543000</v>
      </c>
      <c r="I59" s="56" t="s">
        <v>263</v>
      </c>
      <c r="J59" s="56"/>
      <c r="K59" s="56"/>
      <c r="L59" s="56"/>
      <c r="M59" s="56"/>
      <c r="N59" s="56"/>
      <c r="O59" s="56"/>
      <c r="P59" s="56"/>
    </row>
  </sheetData>
  <mergeCells count="13">
    <mergeCell ref="C6:G6"/>
    <mergeCell ref="I15:J15"/>
    <mergeCell ref="I16:L16"/>
    <mergeCell ref="I17:L19"/>
    <mergeCell ref="I25:K25"/>
    <mergeCell ref="I26:O26"/>
    <mergeCell ref="I27:N27"/>
    <mergeCell ref="I31:L31"/>
    <mergeCell ref="I32:L32"/>
    <mergeCell ref="I33:K33"/>
    <mergeCell ref="I47:L47"/>
    <mergeCell ref="I48:L48"/>
    <mergeCell ref="I49:K49"/>
  </mergeCells>
  <hyperlinks>
    <hyperlink ref="I58" r:id="rId1" display="https://www.oecd-ilibrary.org/fr/social-issues-migration-health/data/statistiques-de-l-ocde-sur-la-sante/eco-sante-ocde"/>
  </hyperlink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2:N65536"/>
  <sheetViews>
    <sheetView windowProtection="false" showFormulas="false" showGridLines="true" showRowColHeaders="true" showZeros="true" rightToLeft="false" tabSelected="false" showOutlineSymbols="true" defaultGridColor="true" view="normal" topLeftCell="A34" colorId="64" zoomScale="110" zoomScaleNormal="110" zoomScalePageLayoutView="100" workbookViewId="0">
      <selection pane="topLeft" activeCell="B58" activeCellId="2" sqref="D16:D55 G16:G55 B58"/>
    </sheetView>
  </sheetViews>
  <sheetFormatPr defaultRowHeight="12.75"/>
  <cols>
    <col collapsed="false" hidden="false" max="2" min="1" style="0" width="16.1989795918367"/>
    <col collapsed="false" hidden="false" max="4" min="3" style="59" width="16.1989795918367"/>
    <col collapsed="false" hidden="false" max="255" min="5" style="0" width="16.1989795918367"/>
    <col collapsed="false" hidden="false" max="1025" min="256" style="0" width="11.5204081632653"/>
  </cols>
  <sheetData>
    <row r="2" customFormat="false" ht="51.4" hidden="false" customHeight="false" outlineLevel="0" collapsed="false">
      <c r="A2" s="60" t="s">
        <v>264</v>
      </c>
      <c r="B2" s="5" t="s">
        <v>4</v>
      </c>
      <c r="C2" s="61" t="s">
        <v>265</v>
      </c>
      <c r="D2" s="61" t="s">
        <v>266</v>
      </c>
      <c r="E2" s="5" t="s">
        <v>267</v>
      </c>
      <c r="F2" s="5" t="s">
        <v>268</v>
      </c>
      <c r="G2" s="5" t="s">
        <v>269</v>
      </c>
      <c r="H2" s="5" t="s">
        <v>270</v>
      </c>
      <c r="I2" s="5" t="s">
        <v>271</v>
      </c>
      <c r="J2" s="5" t="s">
        <v>272</v>
      </c>
    </row>
    <row r="3" customFormat="false" ht="13.4" hidden="false" customHeight="false" outlineLevel="0" collapsed="false">
      <c r="B3" s="5" t="n">
        <v>1954</v>
      </c>
    </row>
    <row r="5" customFormat="false" ht="13.4" hidden="false" customHeight="false" outlineLevel="0" collapsed="false">
      <c r="B5" s="5" t="n">
        <v>1961</v>
      </c>
    </row>
    <row r="6" customFormat="false" ht="13.4" hidden="false" customHeight="false" outlineLevel="0" collapsed="false">
      <c r="B6" s="5" t="n">
        <v>1962</v>
      </c>
      <c r="C6" s="61" t="s">
        <v>273</v>
      </c>
      <c r="D6" s="61"/>
      <c r="F6" s="5" t="s">
        <v>274</v>
      </c>
      <c r="G6" s="5" t="n">
        <v>14748000</v>
      </c>
      <c r="H6" s="35" t="n">
        <v>23108134</v>
      </c>
      <c r="I6" s="5" t="n">
        <v>0.0297</v>
      </c>
      <c r="J6" s="12" t="n">
        <v>684660</v>
      </c>
    </row>
    <row r="7" customFormat="false" ht="13.4" hidden="false" customHeight="false" outlineLevel="0" collapsed="false">
      <c r="B7" s="5" t="n">
        <v>1963</v>
      </c>
    </row>
    <row r="8" customFormat="false" ht="13.4" hidden="false" customHeight="false" outlineLevel="0" collapsed="false">
      <c r="B8" s="5" t="n">
        <v>1964</v>
      </c>
    </row>
    <row r="9" customFormat="false" ht="13.4" hidden="false" customHeight="false" outlineLevel="0" collapsed="false">
      <c r="B9" s="5" t="n">
        <v>1965</v>
      </c>
    </row>
    <row r="10" customFormat="false" ht="13.4" hidden="false" customHeight="false" outlineLevel="0" collapsed="false">
      <c r="B10" s="5" t="n">
        <v>1966</v>
      </c>
    </row>
    <row r="11" customFormat="false" ht="13.4" hidden="false" customHeight="false" outlineLevel="0" collapsed="false">
      <c r="B11" s="5" t="n">
        <v>1967</v>
      </c>
      <c r="E11" s="62" t="n">
        <v>24.2</v>
      </c>
    </row>
    <row r="12" customFormat="false" ht="13.4" hidden="false" customHeight="false" outlineLevel="0" collapsed="false">
      <c r="B12" s="5" t="n">
        <v>1968</v>
      </c>
      <c r="C12" s="61" t="s">
        <v>273</v>
      </c>
      <c r="D12" s="61"/>
      <c r="E12" s="5" t="n">
        <v>24.15</v>
      </c>
      <c r="F12" s="63" t="n">
        <v>2.9</v>
      </c>
      <c r="G12" s="5" t="n">
        <v>15840000</v>
      </c>
      <c r="H12" s="35" t="n">
        <v>24057077</v>
      </c>
      <c r="I12" s="5" t="n">
        <v>0.0299</v>
      </c>
      <c r="J12" s="12" t="n">
        <v>719700</v>
      </c>
    </row>
    <row r="13" customFormat="false" ht="13.4" hidden="false" customHeight="false" outlineLevel="0" collapsed="false">
      <c r="B13" s="5" t="n">
        <v>1969</v>
      </c>
      <c r="E13" s="5" t="n">
        <v>24.1</v>
      </c>
      <c r="F13" s="5" t="n">
        <v>2.92</v>
      </c>
    </row>
    <row r="14" customFormat="false" ht="13.4" hidden="false" customHeight="false" outlineLevel="0" collapsed="false">
      <c r="B14" s="5" t="n">
        <v>1970</v>
      </c>
      <c r="E14" s="5" t="n">
        <v>24.05</v>
      </c>
      <c r="F14" s="5" t="n">
        <v>2.94</v>
      </c>
    </row>
    <row r="15" customFormat="false" ht="13.4" hidden="false" customHeight="false" outlineLevel="0" collapsed="false">
      <c r="B15" s="5" t="n">
        <v>1971</v>
      </c>
      <c r="E15" s="5" t="n">
        <v>24</v>
      </c>
      <c r="F15" s="5" t="n">
        <v>2.95</v>
      </c>
    </row>
    <row r="16" customFormat="false" ht="13.4" hidden="false" customHeight="false" outlineLevel="0" collapsed="false">
      <c r="B16" s="5" t="n">
        <v>1972</v>
      </c>
      <c r="E16" s="5" t="n">
        <v>24.1</v>
      </c>
      <c r="F16" s="5" t="n">
        <v>2.97</v>
      </c>
    </row>
    <row r="17" customFormat="false" ht="13.4" hidden="false" customHeight="false" outlineLevel="0" collapsed="false">
      <c r="B17" s="5" t="n">
        <v>1973</v>
      </c>
      <c r="E17" s="5" t="n">
        <v>24.05</v>
      </c>
      <c r="F17" s="5" t="n">
        <v>2.98</v>
      </c>
    </row>
    <row r="18" customFormat="false" ht="13.4" hidden="false" customHeight="false" outlineLevel="0" collapsed="false">
      <c r="B18" s="5" t="n">
        <v>1974</v>
      </c>
      <c r="E18" s="62" t="n">
        <v>24</v>
      </c>
      <c r="F18" s="5" t="n">
        <v>2.99</v>
      </c>
    </row>
    <row r="19" customFormat="false" ht="13.4" hidden="false" customHeight="false" outlineLevel="0" collapsed="false">
      <c r="B19" s="5" t="n">
        <v>1975</v>
      </c>
      <c r="C19" s="61" t="s">
        <v>273</v>
      </c>
      <c r="D19" s="61"/>
      <c r="E19" s="5" t="n">
        <v>24.05</v>
      </c>
      <c r="F19" s="63" t="n">
        <v>3</v>
      </c>
      <c r="G19" s="5" t="n">
        <v>17849000</v>
      </c>
      <c r="H19" s="35" t="n">
        <v>26039628</v>
      </c>
      <c r="I19" s="5" t="n">
        <v>0.0298</v>
      </c>
      <c r="J19" s="12" t="n">
        <v>776260</v>
      </c>
    </row>
    <row r="20" customFormat="false" ht="13.4" hidden="false" customHeight="false" outlineLevel="0" collapsed="false">
      <c r="B20" s="5" t="n">
        <v>1976</v>
      </c>
      <c r="E20" s="5" t="n">
        <v>24.1</v>
      </c>
      <c r="F20" s="5" t="n">
        <v>3.1</v>
      </c>
    </row>
    <row r="21" customFormat="false" ht="13.4" hidden="false" customHeight="false" outlineLevel="0" collapsed="false">
      <c r="B21" s="5" t="n">
        <v>1977</v>
      </c>
      <c r="E21" s="5" t="n">
        <v>24.2</v>
      </c>
      <c r="F21" s="5" t="n">
        <v>3.2</v>
      </c>
    </row>
    <row r="22" customFormat="false" ht="13.4" hidden="false" customHeight="false" outlineLevel="0" collapsed="false">
      <c r="B22" s="5" t="n">
        <v>1978</v>
      </c>
      <c r="E22" s="5" t="n">
        <v>24.3</v>
      </c>
      <c r="F22" s="5" t="n">
        <v>3.3</v>
      </c>
    </row>
    <row r="23" customFormat="false" ht="13.4" hidden="false" customHeight="false" outlineLevel="0" collapsed="false">
      <c r="B23" s="5" t="n">
        <v>1979</v>
      </c>
      <c r="E23" s="5" t="n">
        <v>24.4</v>
      </c>
      <c r="F23" s="5" t="n">
        <v>3.35</v>
      </c>
    </row>
    <row r="24" customFormat="false" ht="13.4" hidden="false" customHeight="false" outlineLevel="0" collapsed="false">
      <c r="B24" s="5" t="n">
        <v>1980</v>
      </c>
      <c r="E24" s="5" t="n">
        <v>24.5</v>
      </c>
      <c r="F24" s="5" t="n">
        <v>3.4</v>
      </c>
    </row>
    <row r="25" customFormat="false" ht="13.4" hidden="false" customHeight="false" outlineLevel="0" collapsed="false">
      <c r="B25" s="5" t="n">
        <v>1981</v>
      </c>
      <c r="E25" s="62" t="n">
        <v>24.6</v>
      </c>
      <c r="F25" s="5" t="n">
        <v>3.5</v>
      </c>
    </row>
    <row r="26" customFormat="false" ht="13.4" hidden="false" customHeight="false" outlineLevel="0" collapsed="false">
      <c r="B26" s="5" t="n">
        <v>1982</v>
      </c>
      <c r="C26" s="61" t="s">
        <v>273</v>
      </c>
      <c r="D26" s="61"/>
      <c r="E26" s="5" t="n">
        <v>24.8</v>
      </c>
      <c r="F26" s="63" t="n">
        <v>3.6</v>
      </c>
      <c r="G26" s="5" t="n">
        <v>19673000</v>
      </c>
      <c r="H26" s="35" t="n">
        <v>28299333</v>
      </c>
      <c r="I26" s="5" t="n">
        <v>0.0313</v>
      </c>
      <c r="J26" s="12" t="n">
        <v>887040</v>
      </c>
    </row>
    <row r="27" customFormat="false" ht="13.4" hidden="false" customHeight="false" outlineLevel="0" collapsed="false">
      <c r="B27" s="5" t="n">
        <v>1983</v>
      </c>
      <c r="E27" s="5" t="n">
        <v>25</v>
      </c>
      <c r="F27" s="5" t="n">
        <v>4</v>
      </c>
    </row>
    <row r="28" customFormat="false" ht="13.4" hidden="false" customHeight="false" outlineLevel="0" collapsed="false">
      <c r="B28" s="5" t="n">
        <v>1984</v>
      </c>
      <c r="E28" s="5" t="n">
        <v>25.2</v>
      </c>
      <c r="F28" s="5" t="n">
        <v>4.4</v>
      </c>
      <c r="K28" s="24" t="s">
        <v>275</v>
      </c>
      <c r="L28" s="24"/>
      <c r="M28" s="24"/>
    </row>
    <row r="29" customFormat="false" ht="13.4" hidden="false" customHeight="false" outlineLevel="0" collapsed="false">
      <c r="B29" s="5" t="n">
        <v>1985</v>
      </c>
      <c r="E29" s="5" t="n">
        <v>25.4</v>
      </c>
      <c r="F29" s="5" t="n">
        <v>4.8</v>
      </c>
    </row>
    <row r="30" customFormat="false" ht="13.4" hidden="false" customHeight="false" outlineLevel="0" collapsed="false">
      <c r="B30" s="5" t="n">
        <v>1986</v>
      </c>
      <c r="E30" s="5" t="n">
        <v>25.6</v>
      </c>
      <c r="F30" s="5" t="n">
        <v>5.2</v>
      </c>
    </row>
    <row r="31" customFormat="false" ht="13.4" hidden="false" customHeight="false" outlineLevel="0" collapsed="false">
      <c r="B31" s="5" t="n">
        <v>1987</v>
      </c>
      <c r="E31" s="5" t="n">
        <v>25.75</v>
      </c>
      <c r="F31" s="5" t="n">
        <v>5.6</v>
      </c>
    </row>
    <row r="32" customFormat="false" ht="13.4" hidden="false" customHeight="false" outlineLevel="0" collapsed="false">
      <c r="B32" s="5" t="n">
        <v>1988</v>
      </c>
      <c r="E32" s="5" t="n">
        <v>25.8</v>
      </c>
      <c r="F32" s="5" t="n">
        <v>6</v>
      </c>
    </row>
    <row r="33" customFormat="false" ht="13.4" hidden="false" customHeight="false" outlineLevel="0" collapsed="false">
      <c r="B33" s="5" t="n">
        <v>1989</v>
      </c>
      <c r="E33" s="62" t="n">
        <v>25.9</v>
      </c>
      <c r="F33" s="5" t="n">
        <v>6.3</v>
      </c>
    </row>
    <row r="34" customFormat="false" ht="13.4" hidden="false" customHeight="false" outlineLevel="0" collapsed="false">
      <c r="B34" s="5" t="n">
        <v>1990</v>
      </c>
      <c r="C34" s="64" t="n">
        <v>40.2</v>
      </c>
      <c r="D34" s="64"/>
      <c r="E34" s="5" t="n">
        <v>26</v>
      </c>
      <c r="F34" s="63" t="n">
        <v>6.6</v>
      </c>
      <c r="G34" s="5" t="n">
        <v>21633000</v>
      </c>
      <c r="H34" s="35" t="n">
        <v>30093776</v>
      </c>
      <c r="I34" s="5" t="n">
        <v>0.039</v>
      </c>
      <c r="J34" s="12" t="n">
        <v>1175444</v>
      </c>
    </row>
    <row r="35" customFormat="false" ht="13.4" hidden="false" customHeight="false" outlineLevel="0" collapsed="false">
      <c r="B35" s="5" t="n">
        <v>1991</v>
      </c>
      <c r="C35" s="61" t="n">
        <v>40.6</v>
      </c>
      <c r="D35" s="61"/>
      <c r="E35" s="5" t="n">
        <v>26.2</v>
      </c>
      <c r="F35" s="5" t="n">
        <v>6.7</v>
      </c>
    </row>
    <row r="36" customFormat="false" ht="13.4" hidden="false" customHeight="false" outlineLevel="0" collapsed="false">
      <c r="B36" s="5" t="n">
        <v>1992</v>
      </c>
      <c r="C36" s="61" t="n">
        <v>41</v>
      </c>
      <c r="D36" s="61"/>
      <c r="E36" s="5" t="n">
        <v>26.4</v>
      </c>
      <c r="F36" s="5" t="n">
        <v>6.8</v>
      </c>
      <c r="K36" s="65" t="s">
        <v>276</v>
      </c>
      <c r="L36" s="12"/>
      <c r="M36" s="12"/>
      <c r="N36" s="12"/>
    </row>
    <row r="37" customFormat="false" ht="13.4" hidden="false" customHeight="false" outlineLevel="0" collapsed="false">
      <c r="B37" s="5" t="n">
        <v>1993</v>
      </c>
      <c r="C37" s="61" t="n">
        <v>41.4</v>
      </c>
      <c r="D37" s="61"/>
      <c r="E37" s="5" t="n">
        <v>26.6</v>
      </c>
      <c r="F37" s="5" t="n">
        <v>6.9</v>
      </c>
      <c r="K37" s="65" t="s">
        <v>277</v>
      </c>
      <c r="L37" s="65"/>
      <c r="M37" s="65"/>
      <c r="N37" s="65"/>
    </row>
    <row r="38" customFormat="false" ht="13.4" hidden="false" customHeight="false" outlineLevel="0" collapsed="false">
      <c r="B38" s="5" t="n">
        <v>1994</v>
      </c>
      <c r="C38" s="61" t="n">
        <v>41.8</v>
      </c>
      <c r="D38" s="61"/>
      <c r="E38" s="5" t="n">
        <v>26.8</v>
      </c>
      <c r="F38" s="5" t="n">
        <v>7</v>
      </c>
    </row>
    <row r="39" customFormat="false" ht="13.4" hidden="false" customHeight="true" outlineLevel="0" collapsed="false">
      <c r="B39" s="5" t="n">
        <v>1995</v>
      </c>
      <c r="C39" s="61" t="n">
        <v>42.2</v>
      </c>
      <c r="D39" s="61"/>
      <c r="E39" s="5" t="n">
        <v>27</v>
      </c>
      <c r="F39" s="5" t="n">
        <v>7.1</v>
      </c>
      <c r="K39" s="5" t="s">
        <v>278</v>
      </c>
      <c r="L39" s="5"/>
      <c r="M39" s="5"/>
      <c r="N39" s="5"/>
    </row>
    <row r="40" customFormat="false" ht="25.35" hidden="false" customHeight="true" outlineLevel="0" collapsed="false">
      <c r="B40" s="5" t="n">
        <v>1996</v>
      </c>
      <c r="C40" s="61" t="n">
        <v>42.6</v>
      </c>
      <c r="D40" s="61"/>
      <c r="E40" s="5" t="n">
        <v>27.1</v>
      </c>
      <c r="F40" s="5" t="n">
        <v>7.2</v>
      </c>
      <c r="K40" s="5" t="s">
        <v>279</v>
      </c>
      <c r="L40" s="5"/>
      <c r="M40" s="5"/>
    </row>
    <row r="41" customFormat="false" ht="13.4" hidden="false" customHeight="false" outlineLevel="0" collapsed="false">
      <c r="B41" s="5" t="n">
        <v>1997</v>
      </c>
      <c r="C41" s="61" t="n">
        <v>43</v>
      </c>
      <c r="D41" s="61"/>
      <c r="E41" s="5" t="n">
        <v>27.2</v>
      </c>
      <c r="F41" s="5" t="n">
        <v>7.3</v>
      </c>
    </row>
    <row r="42" customFormat="false" ht="13.4" hidden="false" customHeight="false" outlineLevel="0" collapsed="false">
      <c r="B42" s="5" t="n">
        <v>1998</v>
      </c>
      <c r="C42" s="61" t="n">
        <v>43.4</v>
      </c>
      <c r="D42" s="61"/>
      <c r="E42" s="62" t="n">
        <v>27.3</v>
      </c>
      <c r="F42" s="5" t="n">
        <v>7.35</v>
      </c>
    </row>
    <row r="43" customFormat="false" ht="13.4" hidden="false" customHeight="false" outlineLevel="0" collapsed="false">
      <c r="B43" s="5" t="n">
        <v>1999</v>
      </c>
      <c r="C43" s="64" t="n">
        <v>43.9</v>
      </c>
      <c r="D43" s="64"/>
      <c r="E43" s="5" t="n">
        <v>27.35</v>
      </c>
      <c r="F43" s="63" t="n">
        <v>7.4</v>
      </c>
      <c r="G43" s="5" t="n">
        <v>21385000</v>
      </c>
      <c r="H43" s="35" t="n">
        <v>31455770</v>
      </c>
      <c r="I43" s="5" t="n">
        <v>0.0474</v>
      </c>
      <c r="J43" s="12" t="n">
        <v>1493661</v>
      </c>
      <c r="K43" s="63" t="s">
        <v>280</v>
      </c>
      <c r="L43" s="63"/>
      <c r="M43" s="63"/>
    </row>
    <row r="44" customFormat="false" ht="13.4" hidden="false" customHeight="false" outlineLevel="0" collapsed="false">
      <c r="B44" s="5" t="n">
        <v>2000</v>
      </c>
      <c r="C44" s="61" t="n">
        <v>45</v>
      </c>
      <c r="D44" s="61"/>
      <c r="E44" s="5" t="n">
        <v>27.4</v>
      </c>
      <c r="F44" s="5" t="n">
        <v>7.45</v>
      </c>
      <c r="K44" s="66" t="s">
        <v>281</v>
      </c>
      <c r="L44" s="66"/>
      <c r="M44" s="66"/>
    </row>
    <row r="45" customFormat="false" ht="13.4" hidden="false" customHeight="false" outlineLevel="0" collapsed="false">
      <c r="B45" s="5" t="n">
        <v>2001</v>
      </c>
      <c r="C45" s="61" t="n">
        <v>46</v>
      </c>
      <c r="D45" s="61"/>
      <c r="E45" s="5" t="n">
        <v>27.45</v>
      </c>
      <c r="F45" s="5" t="n">
        <v>7.5</v>
      </c>
    </row>
    <row r="46" customFormat="false" ht="13.4" hidden="false" customHeight="false" outlineLevel="0" collapsed="false">
      <c r="B46" s="5" t="n">
        <v>2002</v>
      </c>
      <c r="C46" s="61" t="n">
        <v>47</v>
      </c>
      <c r="D46" s="61"/>
      <c r="E46" s="5" t="n">
        <v>27.5</v>
      </c>
      <c r="F46" s="5" t="n">
        <v>7.55</v>
      </c>
    </row>
    <row r="47" customFormat="false" ht="13.4" hidden="false" customHeight="false" outlineLevel="0" collapsed="false">
      <c r="B47" s="5" t="n">
        <v>2003</v>
      </c>
      <c r="C47" s="61" t="n">
        <v>48</v>
      </c>
      <c r="D47" s="61"/>
      <c r="E47" s="5" t="n">
        <v>27.55</v>
      </c>
      <c r="F47" s="5" t="n">
        <v>7.57</v>
      </c>
      <c r="K47" s="22" t="s">
        <v>282</v>
      </c>
      <c r="L47" s="22"/>
      <c r="M47" s="22"/>
      <c r="N47" s="22"/>
    </row>
    <row r="48" customFormat="false" ht="13.4" hidden="false" customHeight="false" outlineLevel="0" collapsed="false">
      <c r="B48" s="5" t="n">
        <v>2004</v>
      </c>
      <c r="C48" s="61" t="n">
        <v>49</v>
      </c>
      <c r="D48" s="61"/>
      <c r="E48" s="5" t="n">
        <v>27.6</v>
      </c>
      <c r="F48" s="5" t="n">
        <v>7.59</v>
      </c>
      <c r="K48" s="22" t="s">
        <v>283</v>
      </c>
      <c r="L48" s="22"/>
      <c r="M48" s="22"/>
      <c r="N48" s="22"/>
    </row>
    <row r="49" customFormat="false" ht="25.35" hidden="false" customHeight="false" outlineLevel="0" collapsed="false">
      <c r="B49" s="5" t="n">
        <v>2005</v>
      </c>
      <c r="C49" s="61" t="n">
        <v>50</v>
      </c>
      <c r="D49" s="61"/>
      <c r="E49" s="5" t="n">
        <v>27.7</v>
      </c>
      <c r="F49" s="63" t="n">
        <v>7.6</v>
      </c>
      <c r="G49" s="5" t="n">
        <v>25871000</v>
      </c>
      <c r="H49" s="35" t="n">
        <v>32971217</v>
      </c>
      <c r="I49" s="5" t="n">
        <v>0.0533</v>
      </c>
      <c r="J49" s="12" t="n">
        <v>1758005</v>
      </c>
      <c r="K49" s="5" t="s">
        <v>284</v>
      </c>
    </row>
    <row r="50" customFormat="false" ht="13.4" hidden="false" customHeight="false" outlineLevel="0" collapsed="false">
      <c r="B50" s="5" t="n">
        <v>2006</v>
      </c>
      <c r="C50" s="67" t="n">
        <v>51.3</v>
      </c>
      <c r="D50" s="67"/>
      <c r="E50" s="5" t="n">
        <v>27.8</v>
      </c>
      <c r="F50" s="5" t="n">
        <v>7.65</v>
      </c>
    </row>
    <row r="51" customFormat="false" ht="13.4" hidden="false" customHeight="false" outlineLevel="0" collapsed="false">
      <c r="B51" s="5" t="n">
        <v>2007</v>
      </c>
      <c r="C51" s="67" t="n">
        <v>51.8</v>
      </c>
      <c r="D51" s="67"/>
      <c r="E51" s="62" t="n">
        <v>27.9</v>
      </c>
      <c r="F51" s="5" t="n">
        <v>7.7</v>
      </c>
      <c r="K51" s="68" t="s">
        <v>285</v>
      </c>
      <c r="L51" s="68"/>
      <c r="M51" s="68"/>
    </row>
    <row r="52" customFormat="false" ht="13.4" hidden="false" customHeight="false" outlineLevel="0" collapsed="false">
      <c r="B52" s="5" t="n">
        <v>2008</v>
      </c>
      <c r="C52" s="67" t="n">
        <v>52.1</v>
      </c>
      <c r="D52" s="67"/>
      <c r="E52" s="5" t="n">
        <v>28</v>
      </c>
      <c r="F52" s="5" t="n">
        <v>7.75</v>
      </c>
      <c r="K52" s="68" t="s">
        <v>286</v>
      </c>
      <c r="L52" s="68"/>
      <c r="M52" s="68"/>
    </row>
    <row r="53" customFormat="false" ht="13.4" hidden="false" customHeight="false" outlineLevel="0" collapsed="false">
      <c r="B53" s="5" t="n">
        <v>2009</v>
      </c>
      <c r="C53" s="67" t="n">
        <v>52.5</v>
      </c>
      <c r="D53" s="67"/>
      <c r="E53" s="5" t="n">
        <v>28</v>
      </c>
      <c r="F53" s="5" t="n">
        <v>7.8</v>
      </c>
      <c r="K53" s="69" t="s">
        <v>287</v>
      </c>
      <c r="L53" s="69"/>
      <c r="M53" s="69"/>
      <c r="N53" s="69"/>
    </row>
    <row r="54" customFormat="false" ht="13.4" hidden="false" customHeight="false" outlineLevel="0" collapsed="false">
      <c r="B54" s="5" t="n">
        <v>2010</v>
      </c>
      <c r="C54" s="67" t="n">
        <v>53</v>
      </c>
      <c r="D54" s="67"/>
      <c r="E54" s="62" t="n">
        <v>28</v>
      </c>
      <c r="F54" s="5" t="n">
        <v>7.85</v>
      </c>
      <c r="K54" s="70" t="s">
        <v>288</v>
      </c>
      <c r="L54" s="70"/>
      <c r="M54" s="70"/>
    </row>
    <row r="55" customFormat="false" ht="13.4" hidden="false" customHeight="false" outlineLevel="0" collapsed="false">
      <c r="B55" s="5" t="n">
        <v>2011</v>
      </c>
      <c r="C55" s="67" t="n">
        <v>53.4</v>
      </c>
      <c r="D55" s="67"/>
      <c r="E55" s="0" t="n">
        <v>28.1</v>
      </c>
      <c r="F55" s="5" t="n">
        <v>7.9</v>
      </c>
      <c r="K55" s="70" t="s">
        <v>289</v>
      </c>
      <c r="L55" s="70"/>
      <c r="M55" s="70"/>
    </row>
    <row r="56" customFormat="false" ht="14.05" hidden="false" customHeight="false" outlineLevel="0" collapsed="false">
      <c r="B56" s="5" t="n">
        <v>2012</v>
      </c>
      <c r="C56" s="71" t="n">
        <v>53.8</v>
      </c>
      <c r="D56" s="71"/>
      <c r="E56" s="72" t="n">
        <v>28.1</v>
      </c>
      <c r="F56" s="5" t="n">
        <v>7.95</v>
      </c>
    </row>
    <row r="57" customFormat="false" ht="14.05" hidden="false" customHeight="false" outlineLevel="0" collapsed="false">
      <c r="B57" s="5" t="s">
        <v>290</v>
      </c>
      <c r="C57" s="71" t="n">
        <v>53.9</v>
      </c>
      <c r="D57" s="71"/>
      <c r="E57" s="72" t="n">
        <v>28.3</v>
      </c>
      <c r="F57" s="73" t="n">
        <v>8</v>
      </c>
      <c r="H57" s="74" t="s">
        <v>291</v>
      </c>
      <c r="K57" s="75" t="s">
        <v>292</v>
      </c>
      <c r="L57" s="75"/>
      <c r="M57" s="75"/>
      <c r="N57" s="75"/>
    </row>
    <row r="58" customFormat="false" ht="14.05" hidden="false" customHeight="false" outlineLevel="0" collapsed="false">
      <c r="B58" s="0" t="s">
        <v>293</v>
      </c>
      <c r="C58" s="76" t="n">
        <v>54.6</v>
      </c>
      <c r="D58" s="76" t="n">
        <v>54.4</v>
      </c>
      <c r="E58" s="72" t="n">
        <v>28.4</v>
      </c>
      <c r="F58" s="77" t="n">
        <v>8.7</v>
      </c>
      <c r="H58" s="0" t="s">
        <v>294</v>
      </c>
      <c r="K58" s="75" t="s">
        <v>295</v>
      </c>
      <c r="L58" s="75"/>
      <c r="M58" s="75"/>
      <c r="N58" s="75"/>
    </row>
    <row r="59" customFormat="false" ht="12.85" hidden="false" customHeight="false" outlineLevel="0" collapsed="false">
      <c r="B59" s="0" t="s">
        <v>296</v>
      </c>
      <c r="C59" s="78" t="n">
        <v>55.1</v>
      </c>
      <c r="D59" s="76" t="n">
        <v>55</v>
      </c>
      <c r="E59" s="72" t="n">
        <v>28.5</v>
      </c>
      <c r="H59" s="0" t="s">
        <v>297</v>
      </c>
      <c r="K59" s="24" t="s">
        <v>298</v>
      </c>
      <c r="L59" s="24"/>
      <c r="M59" s="24"/>
      <c r="N59" s="24"/>
    </row>
    <row r="60" customFormat="false" ht="14.05" hidden="false" customHeight="false" outlineLevel="0" collapsed="false">
      <c r="B60" s="9" t="s">
        <v>299</v>
      </c>
      <c r="C60" s="78" t="n">
        <v>55.6</v>
      </c>
      <c r="H60" s="77" t="s">
        <v>300</v>
      </c>
      <c r="K60" s="24" t="s">
        <v>301</v>
      </c>
      <c r="L60" s="24"/>
      <c r="M60" s="24"/>
      <c r="N60" s="24"/>
    </row>
    <row r="61" customFormat="false" ht="12.85" hidden="false" customHeight="false" outlineLevel="0" collapsed="false">
      <c r="B61" s="0" t="s">
        <v>302</v>
      </c>
      <c r="C61" s="78" t="n">
        <v>56.2</v>
      </c>
      <c r="H61" s="0" t="s">
        <v>303</v>
      </c>
      <c r="K61" s="24" t="s">
        <v>304</v>
      </c>
      <c r="L61" s="24"/>
      <c r="M61" s="24"/>
      <c r="N61" s="24"/>
    </row>
    <row r="62" customFormat="false" ht="12.75" hidden="false" customHeight="true" outlineLevel="0" collapsed="false">
      <c r="H62" s="0" t="s">
        <v>305</v>
      </c>
    </row>
    <row r="63" customFormat="false" ht="12.85" hidden="false" customHeight="false" outlineLevel="0" collapsed="false">
      <c r="H63" s="0" t="s">
        <v>306</v>
      </c>
    </row>
    <row r="64" customFormat="false" ht="14.05" hidden="false" customHeight="false" outlineLevel="0" collapsed="false">
      <c r="H64" s="79" t="s">
        <v>307</v>
      </c>
      <c r="I64" s="79"/>
      <c r="J64" s="79"/>
      <c r="K64" s="79"/>
      <c r="L64" s="79"/>
      <c r="M64" s="79"/>
      <c r="N64" s="79"/>
    </row>
    <row r="65" customFormat="false" ht="14.05" hidden="false" customHeight="false" outlineLevel="0" collapsed="false">
      <c r="H65" s="80" t="s">
        <v>308</v>
      </c>
      <c r="I65" s="80"/>
      <c r="J65" s="80"/>
      <c r="K65" s="80"/>
      <c r="L65" s="80"/>
      <c r="M65" s="80"/>
    </row>
    <row r="66" customFormat="false" ht="14.05" hidden="false" customHeight="false" outlineLevel="0" collapsed="false">
      <c r="H66" s="81" t="s">
        <v>309</v>
      </c>
      <c r="I66" s="80"/>
      <c r="J66" s="80"/>
      <c r="K66" s="80"/>
      <c r="L66" s="80"/>
      <c r="M66" s="80"/>
    </row>
    <row r="67" customFormat="false" ht="12.85" hidden="false" customHeight="false" outlineLevel="0" collapsed="false">
      <c r="H67" s="77" t="s">
        <v>310</v>
      </c>
      <c r="I67" s="77"/>
      <c r="J67" s="77"/>
      <c r="K67" s="77"/>
      <c r="L67" s="77"/>
    </row>
    <row r="68" customFormat="false" ht="14.05" hidden="false" customHeight="false" outlineLevel="0" collapsed="false">
      <c r="H68" s="82" t="s">
        <v>311</v>
      </c>
      <c r="I68" s="77"/>
      <c r="J68" s="77"/>
      <c r="K68" s="77"/>
      <c r="L68" s="77"/>
    </row>
    <row r="1048576" customFormat="false" ht="14.05" hidden="false" customHeight="false" outlineLevel="0" collapsed="false"/>
  </sheetData>
  <mergeCells count="18">
    <mergeCell ref="K28:M28"/>
    <mergeCell ref="K37:N37"/>
    <mergeCell ref="K39:N39"/>
    <mergeCell ref="K40:M40"/>
    <mergeCell ref="K44:M44"/>
    <mergeCell ref="K47:N47"/>
    <mergeCell ref="K48:N48"/>
    <mergeCell ref="K51:M51"/>
    <mergeCell ref="K52:M52"/>
    <mergeCell ref="K53:N53"/>
    <mergeCell ref="K54:M54"/>
    <mergeCell ref="K55:M55"/>
    <mergeCell ref="K57:N57"/>
    <mergeCell ref="K58:N58"/>
    <mergeCell ref="K59:N59"/>
    <mergeCell ref="K60:N60"/>
    <mergeCell ref="K61:N61"/>
    <mergeCell ref="K62:N62"/>
  </mergeCells>
  <hyperlinks>
    <hyperlink ref="H60" r:id="rId1" display="http://www.insee.fr/fr/statistiques/2014203?sommaire=2130417&amp;q=monoparentales"/>
    <hyperlink ref="H64" r:id="rId2" location="tableau-Tableau1" display="https://www.insee.fr/fr/statistiques/2381496#tableau-Tableau1"/>
    <hyperlink ref="H66" r:id="rId3" location="tableau-figure1" display="https://www.insee.fr/fr/statistiques/2668280#tableau-figure1"/>
    <hyperlink ref="H68" r:id="rId4" display="https://www.insee.fr/fr/statistiques/3303344?sommaire=3353488"/>
  </hyperlink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1:I35"/>
  <sheetViews>
    <sheetView windowProtection="false" showFormulas="false" showGridLines="true" showRowColHeaders="true" showZeros="true" rightToLeft="false" tabSelected="false" showOutlineSymbols="true" defaultGridColor="true" view="normal" topLeftCell="A13" colorId="64" zoomScale="110" zoomScaleNormal="110" zoomScalePageLayoutView="100" workbookViewId="0">
      <selection pane="topLeft" activeCell="F32" activeCellId="2" sqref="D16:D55 G16:G55 F32"/>
    </sheetView>
  </sheetViews>
  <sheetFormatPr defaultRowHeight="12.8"/>
  <cols>
    <col collapsed="false" hidden="false" max="256" min="1" style="0" width="16.1989795918367"/>
    <col collapsed="false" hidden="false" max="1025" min="257" style="0" width="11.5204081632653"/>
  </cols>
  <sheetData>
    <row r="1" customFormat="false" ht="14.9" hidden="false" customHeight="true" outlineLevel="0" collapsed="false">
      <c r="B1" s="46" t="s">
        <v>312</v>
      </c>
      <c r="C1" s="46"/>
      <c r="D1" s="46"/>
      <c r="E1" s="46"/>
    </row>
    <row r="2" customFormat="false" ht="12.75" hidden="false" customHeight="true" outlineLevel="0" collapsed="false"/>
    <row r="3" customFormat="false" ht="12.75" hidden="false" customHeight="true" outlineLevel="0" collapsed="false"/>
    <row r="4" customFormat="false" ht="12.75" hidden="false" customHeight="true" outlineLevel="0" collapsed="false"/>
    <row r="5" customFormat="false" ht="25.35" hidden="false" customHeight="true" outlineLevel="0" collapsed="false">
      <c r="B5" s="5" t="s">
        <v>4</v>
      </c>
      <c r="C5" s="5" t="s">
        <v>313</v>
      </c>
      <c r="G5" s="5" t="s">
        <v>314</v>
      </c>
      <c r="H5" s="5"/>
      <c r="I5" s="5"/>
    </row>
    <row r="6" customFormat="false" ht="37.3" hidden="false" customHeight="true" outlineLevel="0" collapsed="false">
      <c r="B6" s="5" t="n">
        <v>1976</v>
      </c>
      <c r="C6" s="5" t="n">
        <v>134173</v>
      </c>
      <c r="G6" s="5" t="s">
        <v>315</v>
      </c>
      <c r="H6" s="5"/>
      <c r="I6" s="5"/>
    </row>
    <row r="7" customFormat="false" ht="13.4" hidden="false" customHeight="false" outlineLevel="0" collapsed="false">
      <c r="B7" s="5" t="n">
        <v>1981</v>
      </c>
      <c r="C7" s="5" t="n">
        <v>180695</v>
      </c>
    </row>
    <row r="8" customFormat="false" ht="13.4" hidden="false" customHeight="true" outlineLevel="0" collapsed="false">
      <c r="B8" s="5" t="n">
        <v>1986</v>
      </c>
      <c r="C8" s="5" t="n">
        <v>166797</v>
      </c>
      <c r="E8" s="5" t="s">
        <v>316</v>
      </c>
      <c r="F8" s="5"/>
      <c r="G8" s="5"/>
    </row>
    <row r="9" customFormat="false" ht="13.4" hidden="false" customHeight="false" outlineLevel="0" collapsed="false">
      <c r="B9" s="5" t="n">
        <v>1990</v>
      </c>
      <c r="C9" s="5" t="n">
        <v>170423</v>
      </c>
      <c r="E9" s="5"/>
      <c r="F9" s="5"/>
      <c r="G9" s="5"/>
    </row>
    <row r="10" customFormat="false" ht="13.4" hidden="false" customHeight="false" outlineLevel="0" collapsed="false">
      <c r="B10" s="5" t="n">
        <v>1991</v>
      </c>
      <c r="C10" s="5" t="n">
        <v>172152</v>
      </c>
      <c r="E10" s="5"/>
      <c r="F10" s="5"/>
      <c r="G10" s="5"/>
    </row>
    <row r="11" customFormat="false" ht="13.4" hidden="false" customHeight="false" outlineLevel="0" collapsed="false">
      <c r="B11" s="5" t="n">
        <v>1992</v>
      </c>
      <c r="C11" s="5" t="n">
        <v>167777</v>
      </c>
      <c r="E11" s="5"/>
      <c r="F11" s="5"/>
      <c r="G11" s="5"/>
    </row>
    <row r="12" customFormat="false" ht="13.4" hidden="false" customHeight="true" outlineLevel="0" collapsed="false">
      <c r="B12" s="5" t="n">
        <v>1993</v>
      </c>
      <c r="C12" s="5" t="n">
        <v>166921</v>
      </c>
      <c r="E12" s="5" t="s">
        <v>317</v>
      </c>
      <c r="F12" s="5"/>
      <c r="G12" s="5"/>
    </row>
    <row r="13" customFormat="false" ht="49.25" hidden="false" customHeight="true" outlineLevel="0" collapsed="false">
      <c r="B13" s="5" t="n">
        <v>1994</v>
      </c>
      <c r="C13" s="5" t="n">
        <v>163180</v>
      </c>
      <c r="E13" s="5" t="s">
        <v>318</v>
      </c>
      <c r="F13" s="5"/>
      <c r="G13" s="5"/>
    </row>
    <row r="14" customFormat="false" ht="37.3" hidden="false" customHeight="true" outlineLevel="0" collapsed="false">
      <c r="B14" s="5" t="n">
        <v>1995</v>
      </c>
      <c r="C14" s="5" t="n">
        <v>179648</v>
      </c>
      <c r="E14" s="5" t="s">
        <v>319</v>
      </c>
      <c r="F14" s="5"/>
      <c r="G14" s="5"/>
    </row>
    <row r="15" customFormat="false" ht="13.4" hidden="false" customHeight="false" outlineLevel="0" collapsed="false">
      <c r="B15" s="5" t="n">
        <v>1996</v>
      </c>
      <c r="C15" s="5" t="n">
        <v>187114</v>
      </c>
    </row>
    <row r="16" customFormat="false" ht="37.3" hidden="false" customHeight="true" outlineLevel="0" collapsed="false">
      <c r="B16" s="5" t="n">
        <v>1997</v>
      </c>
      <c r="C16" s="5" t="n">
        <v>188796</v>
      </c>
      <c r="E16" s="5" t="s">
        <v>320</v>
      </c>
      <c r="F16" s="5"/>
      <c r="G16" s="5"/>
    </row>
    <row r="17" customFormat="false" ht="13.4" hidden="false" customHeight="false" outlineLevel="0" collapsed="false">
      <c r="B17" s="5" t="n">
        <v>1998</v>
      </c>
      <c r="C17" s="5" t="n">
        <v>195960</v>
      </c>
    </row>
    <row r="18" customFormat="false" ht="13.4" hidden="false" customHeight="false" outlineLevel="0" collapsed="false">
      <c r="B18" s="5" t="n">
        <v>1999</v>
      </c>
      <c r="C18" s="5" t="n">
        <v>196885</v>
      </c>
    </row>
    <row r="19" customFormat="false" ht="13.4" hidden="false" customHeight="false" outlineLevel="0" collapsed="false">
      <c r="B19" s="5" t="n">
        <v>2000</v>
      </c>
      <c r="C19" s="5" t="n">
        <v>192174</v>
      </c>
    </row>
    <row r="20" customFormat="false" ht="13.4" hidden="false" customHeight="false" outlineLevel="0" collapsed="false">
      <c r="B20" s="5" t="n">
        <v>2001</v>
      </c>
      <c r="C20" s="5" t="n">
        <v>202180</v>
      </c>
    </row>
    <row r="21" customFormat="false" ht="13.4" hidden="false" customHeight="false" outlineLevel="0" collapsed="false">
      <c r="B21" s="5" t="n">
        <v>2002</v>
      </c>
      <c r="C21" s="5" t="n">
        <v>206596</v>
      </c>
    </row>
    <row r="22" customFormat="false" ht="13.4" hidden="false" customHeight="false" outlineLevel="0" collapsed="false">
      <c r="B22" s="5" t="n">
        <v>2003</v>
      </c>
      <c r="C22" s="5" t="n">
        <v>203300</v>
      </c>
    </row>
    <row r="23" customFormat="false" ht="13.4" hidden="false" customHeight="false" outlineLevel="0" collapsed="false">
      <c r="B23" s="5" t="n">
        <v>2004</v>
      </c>
      <c r="C23" s="5" t="n">
        <v>210664</v>
      </c>
    </row>
    <row r="24" customFormat="false" ht="13.4" hidden="false" customHeight="false" outlineLevel="0" collapsed="false">
      <c r="B24" s="5" t="n">
        <v>2005</v>
      </c>
      <c r="C24" s="5" t="n">
        <v>206311</v>
      </c>
    </row>
    <row r="25" customFormat="false" ht="13.4" hidden="false" customHeight="false" outlineLevel="0" collapsed="false">
      <c r="B25" s="5" t="n">
        <v>2006</v>
      </c>
      <c r="C25" s="5" t="n">
        <v>215390</v>
      </c>
      <c r="E25" s="5" t="s">
        <v>321</v>
      </c>
    </row>
    <row r="26" customFormat="false" ht="25.35" hidden="false" customHeight="true" outlineLevel="0" collapsed="false">
      <c r="B26" s="5" t="n">
        <v>2007</v>
      </c>
      <c r="C26" s="5" t="n">
        <v>213382</v>
      </c>
      <c r="E26" s="5" t="s">
        <v>322</v>
      </c>
      <c r="F26" s="5"/>
      <c r="G26" s="5"/>
    </row>
    <row r="27" customFormat="false" ht="13.4" hidden="false" customHeight="false" outlineLevel="0" collapsed="false">
      <c r="B27" s="5" t="n">
        <v>2008</v>
      </c>
      <c r="C27" s="5" t="n">
        <v>209245</v>
      </c>
    </row>
    <row r="28" customFormat="false" ht="13.4" hidden="false" customHeight="false" outlineLevel="0" collapsed="false">
      <c r="B28" s="5" t="n">
        <v>2009</v>
      </c>
      <c r="C28" s="5" t="n">
        <v>209269</v>
      </c>
      <c r="E28" s="5" t="s">
        <v>323</v>
      </c>
    </row>
    <row r="29" customFormat="false" ht="25.35" hidden="false" customHeight="true" outlineLevel="0" collapsed="false">
      <c r="B29" s="5" t="n">
        <v>2010</v>
      </c>
      <c r="C29" s="5" t="n">
        <v>212000</v>
      </c>
      <c r="E29" s="5" t="s">
        <v>324</v>
      </c>
      <c r="F29" s="5"/>
      <c r="G29" s="5"/>
    </row>
    <row r="30" customFormat="false" ht="13.4" hidden="false" customHeight="true" outlineLevel="0" collapsed="false">
      <c r="B30" s="5" t="n">
        <v>2011</v>
      </c>
      <c r="C30" s="5" t="n">
        <v>209300</v>
      </c>
      <c r="E30" s="5" t="s">
        <v>325</v>
      </c>
      <c r="F30" s="5" t="s">
        <v>326</v>
      </c>
      <c r="G30" s="5"/>
      <c r="H30" s="5"/>
    </row>
    <row r="31" customFormat="false" ht="13.4" hidden="false" customHeight="false" outlineLevel="0" collapsed="false">
      <c r="B31" s="5" t="n">
        <v>2012</v>
      </c>
      <c r="C31" s="5" t="n">
        <v>207000</v>
      </c>
    </row>
    <row r="32" customFormat="false" ht="14.05" hidden="false" customHeight="false" outlineLevel="0" collapsed="false">
      <c r="B32" s="5" t="n">
        <v>2013</v>
      </c>
      <c r="C32" s="0" t="n">
        <v>216697</v>
      </c>
      <c r="E32" s="0" t="s">
        <v>327</v>
      </c>
      <c r="F32" s="0" t="s">
        <v>328</v>
      </c>
    </row>
    <row r="33" customFormat="false" ht="12.85" hidden="false" customHeight="false" outlineLevel="0" collapsed="false">
      <c r="B33" s="0" t="s">
        <v>293</v>
      </c>
      <c r="C33" s="0" t="n">
        <v>211764</v>
      </c>
      <c r="E33" s="0" t="s">
        <v>329</v>
      </c>
    </row>
    <row r="34" customFormat="false" ht="12.85" hidden="false" customHeight="false" outlineLevel="0" collapsed="false">
      <c r="B34" s="0" t="s">
        <v>296</v>
      </c>
      <c r="C34" s="0" t="n">
        <v>203463</v>
      </c>
    </row>
    <row r="35" customFormat="false" ht="12.85" hidden="false" customHeight="false" outlineLevel="0" collapsed="false">
      <c r="B35" s="0" t="s">
        <v>299</v>
      </c>
      <c r="C35" s="0" t="n">
        <v>197800</v>
      </c>
    </row>
  </sheetData>
  <mergeCells count="11">
    <mergeCell ref="B1:E1"/>
    <mergeCell ref="G5:I5"/>
    <mergeCell ref="G6:I6"/>
    <mergeCell ref="E8:G11"/>
    <mergeCell ref="E12:G12"/>
    <mergeCell ref="E13:G13"/>
    <mergeCell ref="E14:G14"/>
    <mergeCell ref="E16:G16"/>
    <mergeCell ref="E26:G26"/>
    <mergeCell ref="E29:G29"/>
    <mergeCell ref="F30:H30"/>
  </mergeCell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552</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2018-05-12T19:07:31Z</dcterms:modified>
  <cp:revision>49</cp:revision>
  <dc:subject/>
  <dc:title/>
</cp:coreProperties>
</file>